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569" activeTab="0"/>
  </bookViews>
  <sheets>
    <sheet name="4-SAI" sheetId="1" r:id="rId1"/>
  </sheets>
  <definedNames>
    <definedName name="_xlnm.Print_Area" localSheetId="0">'4-SAI'!$B:$N</definedName>
    <definedName name="_xlnm.Print_Titles" localSheetId="0">'4-SAI'!$5:$7</definedName>
    <definedName name="Excel_BuiltIn_Print_Titles_1">'4-SAI'!$A$5:$IK$7</definedName>
  </definedNames>
  <calcPr fullCalcOnLoad="1"/>
</workbook>
</file>

<file path=xl/sharedStrings.xml><?xml version="1.0" encoding="utf-8"?>
<sst xmlns="http://schemas.openxmlformats.org/spreadsheetml/2006/main" count="294" uniqueCount="107">
  <si>
    <t>Kods/ Uzskaites konts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</si>
  <si>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</si>
  <si>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</si>
  <si>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</si>
  <si>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</si>
  <si>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</si>
  <si>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</si>
  <si>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</si>
  <si>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</si>
  <si>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</si>
  <si>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</si>
  <si>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</si>
  <si>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</si>
  <si>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04</t>
  </si>
  <si>
    <t>Valsts kase</t>
  </si>
  <si>
    <t>S13 01 00</t>
  </si>
  <si>
    <t>Projekta "Saules ielas,ozolniekos, Ozolnieku pagastā, Ozolnieku novadā seguma atjaunošanas darbi un Gājēju celiņa no Ozolnieku Tautas nama līdz Meliorācijas ielai 2, Ozolniekos, Ozolnieku pagastā, Ozolnieku novadā I kārtas rekonstrukcijas darbi" īstenošanai</t>
  </si>
  <si>
    <t>24.11.2015</t>
  </si>
  <si>
    <t>Projekta "Ozolnieku vidusskolas labiekārtošanas darbi" īstenošanai</t>
  </si>
  <si>
    <t>"Prioritārā investīciju projekta īstenošanai"</t>
  </si>
  <si>
    <t>Gājēju ietve no Saules līdz Ausekļa ielai</t>
  </si>
  <si>
    <t>11.07.2016</t>
  </si>
  <si>
    <t>Ozolnieku novada PII investīciju projektam</t>
  </si>
  <si>
    <t>Kopielas seguma un ielas apgaismojuma izbūve</t>
  </si>
  <si>
    <t>26.08.2016</t>
  </si>
  <si>
    <t>Salgales PS ēdnīcas telpu remontam</t>
  </si>
  <si>
    <t>Ozolnieku novada izglītības iestāžu labiekārtošanas darbi</t>
  </si>
  <si>
    <t>31.08.2016</t>
  </si>
  <si>
    <t>Konteinera tipa katlu mājas izbūve</t>
  </si>
  <si>
    <t>25.10.2016</t>
  </si>
  <si>
    <t>PII Saulīte aktu zāles atjaunošana</t>
  </si>
  <si>
    <t>Bruģēta laukuma pie Teteles PS izbūve</t>
  </si>
  <si>
    <t>Ūdensvada, saimnieciskās un lietus kanalizācijas tīklu izbūve Celtniecības ielā</t>
  </si>
  <si>
    <t>Zemgales ielas seguma atjaunošana</t>
  </si>
  <si>
    <t>Izglītības iestāžu investīciju projektu īstenošanai</t>
  </si>
  <si>
    <t>26.06.2017</t>
  </si>
  <si>
    <t>Ūdensapgādes un kanalizācijas tīklu izbūve, Rubeņu un Akmeņu ceļu pārbūve</t>
  </si>
  <si>
    <t>30.06.2017</t>
  </si>
  <si>
    <t>Autoceļa P100 Jelgava-Dalbe un Eglaines/Skolas ielas krustojuma izbūve</t>
  </si>
  <si>
    <t>izglītības iestāžu investīciju projekts</t>
  </si>
  <si>
    <t>28.07.2017</t>
  </si>
  <si>
    <t>Apgaismojuma izbūve Ozolnieku slēpošanas trasē</t>
  </si>
  <si>
    <t>31.07.2017</t>
  </si>
  <si>
    <t>Lietus kanalizācijas tīklu, apgaismojuma un ielas kanalizācijas izbūve Saules ielā Ozolniekos</t>
  </si>
  <si>
    <t>Ceļu un ielu labiekārtošanas investīciju projektu īstenošanai</t>
  </si>
  <si>
    <t>22.11.2017</t>
  </si>
  <si>
    <t>Rīgas ielas gājēju celiņa pārbūve Ozolniekos</t>
  </si>
  <si>
    <t>19.08.2020</t>
  </si>
  <si>
    <t>Sociālās aprūpes centra Zemgale ēku energoefektivitātes pasākumi</t>
  </si>
  <si>
    <t>Atpūtas ielas posma izbūve Ānē</t>
  </si>
  <si>
    <t>12.10.2020</t>
  </si>
  <si>
    <t>Gājēju celiņa izbūve no autoceļa A8 līdz Branku ciemam</t>
  </si>
  <si>
    <t>Gājēju kustības organizācija un auto stāvlaukuma izbūve autoceļa P100 un Iecavas krastmalas ielas piegulošājā teritorijā Ozolniekos, Ozolnieku novadā</t>
  </si>
  <si>
    <t>18.12.2020</t>
  </si>
  <si>
    <t>KOPĀ:</t>
  </si>
  <si>
    <t>x</t>
  </si>
  <si>
    <t>Galvojumi</t>
  </si>
  <si>
    <t>9560</t>
  </si>
  <si>
    <t>Swedbank</t>
  </si>
  <si>
    <t>S12 20 00</t>
  </si>
  <si>
    <t>Studiju kredīts</t>
  </si>
  <si>
    <t>20.11.2009</t>
  </si>
  <si>
    <t>SEB banka</t>
  </si>
  <si>
    <t>Ūdens ieguves, sagatavošanas un uzglabāšanas ietaišu izbūve, notekūdeņu attīrīšanas ietaišu izbūve, ūdens un kanalizācijas tīklu rekonstrukcija un paplašināšana Ozolnieku ciemā, Ozolnieku novadā</t>
  </si>
  <si>
    <t>28.08.2013</t>
  </si>
  <si>
    <t>"SEB banka" AS</t>
  </si>
  <si>
    <t>Šķeldas katlumājas izbūve ozolniekos</t>
  </si>
  <si>
    <t>16.10.2015</t>
  </si>
  <si>
    <t>Siltumtīklu izbūve ozolniekos</t>
  </si>
  <si>
    <t>16.09.2015</t>
  </si>
  <si>
    <t>Citas ilgtermiņa saistības</t>
  </si>
  <si>
    <t>Kopā saistības</t>
  </si>
  <si>
    <t>Saistību apjoms % no plānotajiem pamatbudžeta ieņēmumiem</t>
  </si>
  <si>
    <t>2.pielikums</t>
  </si>
  <si>
    <t>Pamatbudžeta ieņēmumi bez  transferta ieņēmumiem no valsts budžeta noteiktam mērķim  saimnieciskajā gadā:</t>
  </si>
  <si>
    <t>Plānotie aizņēmumi</t>
  </si>
  <si>
    <t>2021.</t>
  </si>
  <si>
    <t>2021</t>
  </si>
  <si>
    <t>Tilta ielas seguma atjaunošana Cenu ciemā</t>
  </si>
  <si>
    <t>Garozas skolas ceļš 325m remonts</t>
  </si>
  <si>
    <t>Ūdenssaimniecības pakalpojumu attšitība Ānes un Teteles ciemu savrupmāju rajonā, sadzīves kanalizācija , NAI, LŪK</t>
  </si>
  <si>
    <t>Ūdenssaimniecības pakalpojumu attīstība Ozolnieku ciema Aizupes savrupmāju rajonā</t>
  </si>
  <si>
    <t>Bērnu rotaļu laukumu izbūve PII Pūcīte filiālei</t>
  </si>
  <si>
    <t>Garozas un Emburgas ciemu teritorijas labiekārtošana</t>
  </si>
  <si>
    <t>X</t>
  </si>
  <si>
    <t>Pašvaldības aizņēmumu, galvojumu un citu ilgtermiņa saitību apmērs</t>
  </si>
  <si>
    <t>Saistošie noteikumi</t>
  </si>
  <si>
    <t>S130100</t>
  </si>
  <si>
    <t>Spartaka iela līdz Skolas ielai gājēju celiņa izbūve</t>
  </si>
  <si>
    <t>2021,</t>
  </si>
  <si>
    <t>Misas tilts pārbūve</t>
  </si>
  <si>
    <t>Atpūtas ielas posma izbūve</t>
  </si>
  <si>
    <t>07.05.2021.</t>
  </si>
  <si>
    <t>Upes ielas izbūve</t>
  </si>
  <si>
    <t>Ūdenssaimniecības attīstība Ozolnieku pagastā</t>
  </si>
  <si>
    <t>Iecavas kratmalas ielas noapļa līdz Rīgas ielai asfaltbetona seguma remonts</t>
  </si>
  <si>
    <t>Iecavas krastmalas ielas no Rīgas ielas līdz Iecavas krastmalai</t>
  </si>
  <si>
    <t>Ozolnieku VSKSporta skolas sporta spēļu laukumu atjaunošana</t>
  </si>
  <si>
    <t>Ozolnieku VSK sporta zāles remonts</t>
  </si>
  <si>
    <t>Teteles PS telpu remonts</t>
  </si>
  <si>
    <t>Garozas PS telpu remonts</t>
  </si>
  <si>
    <t>Sporta skolas ēkas jumta remonts</t>
  </si>
  <si>
    <t>Sporta skolas sporta spēļu laukumum izbūve</t>
  </si>
  <si>
    <t>Sporta skolas sporta zāles remonts</t>
  </si>
  <si>
    <t>Ozolnieku novada pašvaldības budžets 2021.gadam ar 21.06.2021.grozījumiem</t>
  </si>
  <si>
    <t>Projektēšana Ozolnieku ciema projektā neiekļautie posmi</t>
  </si>
  <si>
    <t>Ozolnieku vidusskolas ēkas piebūves projektēšana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</si>
</sst>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s &quot;* #,##0.00_-;&quot;-Ls &quot;* #,##0.00_-;_-&quot;Ls &quot;* \-??_-;_-@_-"/>
    <numFmt numFmtId="173" formatCode="0\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1" applyNumberFormat="0" applyAlignment="0" applyProtection="0"/>
    <xf numFmtId="0" fontId="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2" fillId="41" borderId="1" applyNumberFormat="0" applyAlignment="0" applyProtection="0"/>
    <xf numFmtId="0" fontId="11" fillId="7" borderId="2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3" fillId="38" borderId="7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48" borderId="0" applyNumberFormat="0" applyBorder="0" applyAlignment="0" applyProtection="0"/>
    <xf numFmtId="0" fontId="12" fillId="0" borderId="9" applyNumberFormat="0" applyFill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38" fillId="0" borderId="0" applyNumberFormat="0" applyFill="0" applyBorder="0" applyAlignment="0" applyProtection="0"/>
    <xf numFmtId="0" fontId="39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40" fillId="0" borderId="14" applyNumberFormat="0" applyFill="0" applyAlignment="0" applyProtection="0"/>
    <xf numFmtId="0" fontId="41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73" fontId="18" fillId="39" borderId="0" applyBorder="0" applyProtection="0">
      <alignment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0" fillId="55" borderId="0" xfId="142" applyFont="1" applyFill="1" applyBorder="1" applyAlignment="1" applyProtection="1">
      <alignment vertical="center"/>
      <protection locked="0"/>
    </xf>
    <xf numFmtId="0" fontId="20" fillId="0" borderId="0" xfId="142" applyFont="1" applyBorder="1" applyProtection="1">
      <alignment/>
      <protection locked="0"/>
    </xf>
    <xf numFmtId="0" fontId="20" fillId="0" borderId="0" xfId="142" applyFont="1" applyProtection="1">
      <alignment/>
      <protection/>
    </xf>
    <xf numFmtId="0" fontId="20" fillId="0" borderId="0" xfId="142" applyFont="1" applyProtection="1">
      <alignment/>
      <protection locked="0"/>
    </xf>
    <xf numFmtId="0" fontId="20" fillId="0" borderId="0" xfId="142" applyFont="1">
      <alignment/>
      <protection/>
    </xf>
    <xf numFmtId="0" fontId="20" fillId="55" borderId="0" xfId="142" applyFont="1" applyFill="1" applyBorder="1" applyAlignment="1" applyProtection="1">
      <alignment horizontal="center" vertical="center" wrapText="1"/>
      <protection/>
    </xf>
    <xf numFmtId="0" fontId="22" fillId="0" borderId="0" xfId="142" applyFont="1" applyFill="1" applyBorder="1" applyAlignment="1" applyProtection="1">
      <alignment horizontal="center" wrapText="1"/>
      <protection/>
    </xf>
    <xf numFmtId="0" fontId="22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wrapText="1"/>
      <protection/>
    </xf>
    <xf numFmtId="0" fontId="24" fillId="55" borderId="0" xfId="142" applyFont="1" applyFill="1" applyBorder="1" applyAlignment="1" applyProtection="1">
      <alignment horizontal="center" vertical="center" wrapText="1"/>
      <protection/>
    </xf>
    <xf numFmtId="0" fontId="24" fillId="0" borderId="0" xfId="142" applyFont="1" applyFill="1" applyBorder="1" applyAlignment="1" applyProtection="1">
      <alignment horizontal="center"/>
      <protection/>
    </xf>
    <xf numFmtId="0" fontId="24" fillId="0" borderId="0" xfId="142" applyFont="1" applyBorder="1" applyAlignment="1" applyProtection="1">
      <alignment horizontal="center" wrapText="1"/>
      <protection/>
    </xf>
    <xf numFmtId="49" fontId="24" fillId="0" borderId="0" xfId="142" applyNumberFormat="1" applyFont="1" applyBorder="1" applyAlignment="1" applyProtection="1">
      <alignment horizontal="center" wrapText="1"/>
      <protection/>
    </xf>
    <xf numFmtId="49" fontId="21" fillId="0" borderId="0" xfId="142" applyNumberFormat="1" applyFont="1" applyBorder="1" applyAlignment="1" applyProtection="1">
      <alignment horizontal="left" wrapText="1"/>
      <protection/>
    </xf>
    <xf numFmtId="49" fontId="24" fillId="0" borderId="19" xfId="142" applyNumberFormat="1" applyFont="1" applyFill="1" applyBorder="1" applyAlignment="1" applyProtection="1">
      <alignment horizontal="center" vertical="center" wrapText="1"/>
      <protection locked="0"/>
    </xf>
    <xf numFmtId="3" fontId="25" fillId="0" borderId="19" xfId="142" applyNumberFormat="1" applyFont="1" applyFill="1" applyBorder="1" applyAlignment="1" applyProtection="1">
      <alignment horizontal="right" vertical="center" wrapText="1"/>
      <protection/>
    </xf>
    <xf numFmtId="0" fontId="20" fillId="0" borderId="0" xfId="142" applyFont="1" applyFill="1" applyBorder="1" applyProtection="1">
      <alignment/>
      <protection locked="0"/>
    </xf>
    <xf numFmtId="0" fontId="20" fillId="0" borderId="0" xfId="142" applyFont="1" applyFill="1" applyBorder="1" applyAlignment="1" applyProtection="1">
      <alignment horizontal="center"/>
      <protection/>
    </xf>
    <xf numFmtId="0" fontId="20" fillId="55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vertical="center" wrapText="1"/>
      <protection locked="0"/>
    </xf>
    <xf numFmtId="49" fontId="25" fillId="0" borderId="0" xfId="142" applyNumberFormat="1" applyFont="1" applyBorder="1" applyAlignment="1" applyProtection="1">
      <alignment horizontal="left" wrapText="1"/>
      <protection locked="0"/>
    </xf>
    <xf numFmtId="49" fontId="25" fillId="0" borderId="0" xfId="142" applyNumberFormat="1" applyFont="1" applyBorder="1" applyAlignment="1" applyProtection="1">
      <alignment wrapText="1"/>
      <protection locked="0"/>
    </xf>
    <xf numFmtId="0" fontId="24" fillId="0" borderId="0" xfId="142" applyFont="1" applyFill="1" applyBorder="1" applyAlignment="1" applyProtection="1">
      <alignment horizontal="right" vertical="center" wrapText="1"/>
      <protection locked="0"/>
    </xf>
    <xf numFmtId="0" fontId="24" fillId="0" borderId="0" xfId="142" applyFont="1" applyFill="1" applyBorder="1" applyAlignment="1" applyProtection="1">
      <alignment horizontal="right" wrapText="1"/>
      <protection/>
    </xf>
    <xf numFmtId="49" fontId="24" fillId="0" borderId="0" xfId="142" applyNumberFormat="1" applyFont="1" applyBorder="1" applyAlignment="1" applyProtection="1">
      <alignment horizontal="center" vertical="center" wrapText="1"/>
      <protection locked="0"/>
    </xf>
    <xf numFmtId="49" fontId="24" fillId="0" borderId="0" xfId="142" applyNumberFormat="1" applyFont="1" applyBorder="1" applyAlignment="1" applyProtection="1">
      <alignment wrapText="1"/>
      <protection locked="0"/>
    </xf>
    <xf numFmtId="0" fontId="24" fillId="0" borderId="20" xfId="142" applyFont="1" applyFill="1" applyBorder="1" applyAlignment="1" applyProtection="1">
      <alignment horizontal="right" wrapText="1"/>
      <protection/>
    </xf>
    <xf numFmtId="49" fontId="24" fillId="0" borderId="0" xfId="142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142" applyNumberFormat="1" applyFont="1" applyFill="1" applyBorder="1" applyAlignment="1" applyProtection="1">
      <alignment vertical="center" wrapText="1"/>
      <protection locked="0"/>
    </xf>
    <xf numFmtId="3" fontId="25" fillId="0" borderId="19" xfId="142" applyNumberFormat="1" applyFont="1" applyFill="1" applyBorder="1" applyAlignment="1" applyProtection="1">
      <alignment horizontal="right" vertical="center" wrapText="1"/>
      <protection locked="0"/>
    </xf>
    <xf numFmtId="49" fontId="25" fillId="0" borderId="0" xfId="142" applyNumberFormat="1" applyFont="1" applyFill="1" applyBorder="1" applyAlignment="1" applyProtection="1">
      <alignment vertical="center" wrapText="1"/>
      <protection locked="0"/>
    </xf>
    <xf numFmtId="49" fontId="25" fillId="0" borderId="0" xfId="142" applyNumberFormat="1" applyFont="1" applyBorder="1" applyAlignment="1" applyProtection="1">
      <alignment vertical="center" wrapText="1"/>
      <protection locked="0"/>
    </xf>
    <xf numFmtId="0" fontId="24" fillId="0" borderId="0" xfId="142" applyFont="1" applyFill="1" applyBorder="1" applyAlignment="1" applyProtection="1">
      <alignment horizontal="right" vertical="center" wrapText="1"/>
      <protection/>
    </xf>
    <xf numFmtId="49" fontId="24" fillId="0" borderId="0" xfId="142" applyNumberFormat="1" applyFont="1" applyFill="1" applyBorder="1" applyAlignment="1" applyProtection="1">
      <alignment wrapText="1"/>
      <protection locked="0"/>
    </xf>
    <xf numFmtId="49" fontId="24" fillId="0" borderId="0" xfId="142" applyNumberFormat="1" applyFont="1" applyBorder="1" applyAlignment="1" applyProtection="1">
      <alignment vertical="center" wrapText="1"/>
      <protection locked="0"/>
    </xf>
    <xf numFmtId="49" fontId="23" fillId="0" borderId="0" xfId="142" applyNumberFormat="1" applyFont="1" applyAlignment="1" applyProtection="1">
      <alignment vertical="center" wrapText="1"/>
      <protection/>
    </xf>
    <xf numFmtId="49" fontId="20" fillId="0" borderId="0" xfId="142" applyNumberFormat="1" applyFont="1" applyFill="1" applyBorder="1" applyProtection="1">
      <alignment/>
      <protection locked="0"/>
    </xf>
    <xf numFmtId="49" fontId="20" fillId="0" borderId="0" xfId="142" applyNumberFormat="1" applyFont="1" applyBorder="1" applyProtection="1">
      <alignment/>
      <protection locked="0"/>
    </xf>
    <xf numFmtId="49" fontId="26" fillId="0" borderId="0" xfId="142" applyNumberFormat="1" applyFont="1" applyProtection="1">
      <alignment/>
      <protection locked="0"/>
    </xf>
    <xf numFmtId="0" fontId="26" fillId="0" borderId="0" xfId="142" applyFont="1" applyProtection="1">
      <alignment/>
      <protection locked="0"/>
    </xf>
    <xf numFmtId="0" fontId="20" fillId="0" borderId="0" xfId="142" applyFont="1" applyAlignment="1" applyProtection="1">
      <alignment/>
      <protection locked="0"/>
    </xf>
    <xf numFmtId="49" fontId="25" fillId="0" borderId="0" xfId="142" applyNumberFormat="1" applyFont="1" applyBorder="1" applyAlignment="1" applyProtection="1">
      <alignment horizontal="left" vertical="center" wrapText="1"/>
      <protection locked="0"/>
    </xf>
    <xf numFmtId="3" fontId="25" fillId="0" borderId="0" xfId="142" applyNumberFormat="1" applyFont="1" applyFill="1" applyBorder="1" applyAlignment="1" applyProtection="1">
      <alignment horizontal="right" vertical="center" wrapText="1"/>
      <protection/>
    </xf>
    <xf numFmtId="49" fontId="24" fillId="0" borderId="22" xfId="142" applyNumberFormat="1" applyFont="1" applyBorder="1" applyAlignment="1" applyProtection="1">
      <alignment horizontal="center" vertical="center" wrapText="1"/>
      <protection locked="0"/>
    </xf>
    <xf numFmtId="49" fontId="25" fillId="0" borderId="22" xfId="142" applyNumberFormat="1" applyFont="1" applyBorder="1" applyAlignment="1" applyProtection="1">
      <alignment horizontal="left" vertical="center" wrapText="1"/>
      <protection locked="0"/>
    </xf>
    <xf numFmtId="3" fontId="25" fillId="0" borderId="22" xfId="142" applyNumberFormat="1" applyFont="1" applyFill="1" applyBorder="1" applyAlignment="1" applyProtection="1">
      <alignment horizontal="right" vertical="center" wrapText="1"/>
      <protection/>
    </xf>
    <xf numFmtId="49" fontId="25" fillId="0" borderId="22" xfId="142" applyNumberFormat="1" applyFont="1" applyBorder="1" applyAlignment="1" applyProtection="1">
      <alignment horizontal="center" vertical="center" wrapText="1"/>
      <protection locked="0"/>
    </xf>
    <xf numFmtId="49" fontId="24" fillId="0" borderId="22" xfId="142" applyNumberFormat="1" applyFont="1" applyBorder="1" applyAlignment="1" applyProtection="1">
      <alignment horizontal="left" vertical="center" wrapText="1"/>
      <protection locked="0"/>
    </xf>
    <xf numFmtId="3" fontId="24" fillId="0" borderId="22" xfId="142" applyNumberFormat="1" applyFont="1" applyFill="1" applyBorder="1" applyAlignment="1" applyProtection="1">
      <alignment horizontal="right" vertical="center" wrapText="1"/>
      <protection/>
    </xf>
    <xf numFmtId="49" fontId="24" fillId="0" borderId="22" xfId="142" applyNumberFormat="1" applyFont="1" applyBorder="1" applyAlignment="1" applyProtection="1">
      <alignment vertical="center" wrapText="1"/>
      <protection locked="0"/>
    </xf>
    <xf numFmtId="0" fontId="22" fillId="55" borderId="0" xfId="142" applyFont="1" applyFill="1" applyBorder="1" applyAlignment="1" applyProtection="1">
      <alignment vertical="center"/>
      <protection locked="0"/>
    </xf>
    <xf numFmtId="0" fontId="22" fillId="0" borderId="0" xfId="142" applyFont="1" applyFill="1" applyBorder="1" applyProtection="1">
      <alignment/>
      <protection locked="0"/>
    </xf>
    <xf numFmtId="0" fontId="22" fillId="0" borderId="0" xfId="142" applyFont="1" applyFill="1" applyBorder="1" applyAlignment="1" applyProtection="1">
      <alignment horizontal="center"/>
      <protection/>
    </xf>
    <xf numFmtId="0" fontId="22" fillId="0" borderId="0" xfId="142" applyFont="1" applyBorder="1" applyProtection="1">
      <alignment/>
      <protection locked="0"/>
    </xf>
    <xf numFmtId="0" fontId="27" fillId="0" borderId="0" xfId="0" applyFont="1" applyAlignment="1">
      <alignment/>
    </xf>
    <xf numFmtId="0" fontId="24" fillId="0" borderId="22" xfId="142" applyFont="1" applyFill="1" applyBorder="1" applyAlignment="1" applyProtection="1">
      <alignment horizontal="center" vertical="center" wrapText="1"/>
      <protection/>
    </xf>
    <xf numFmtId="0" fontId="25" fillId="0" borderId="22" xfId="142" applyFont="1" applyFill="1" applyBorder="1" applyAlignment="1" applyProtection="1">
      <alignment horizontal="center" vertical="center" wrapText="1"/>
      <protection/>
    </xf>
    <xf numFmtId="49" fontId="24" fillId="0" borderId="22" xfId="142" applyNumberFormat="1" applyFont="1" applyBorder="1" applyAlignment="1" applyProtection="1">
      <alignment horizontal="center" wrapText="1"/>
      <protection/>
    </xf>
    <xf numFmtId="0" fontId="24" fillId="0" borderId="22" xfId="142" applyFont="1" applyFill="1" applyBorder="1" applyAlignment="1" applyProtection="1">
      <alignment horizontal="center" wrapText="1"/>
      <protection/>
    </xf>
    <xf numFmtId="0" fontId="24" fillId="0" borderId="22" xfId="142" applyFont="1" applyBorder="1" applyAlignment="1" applyProtection="1">
      <alignment horizontal="center" wrapText="1"/>
      <protection/>
    </xf>
    <xf numFmtId="49" fontId="25" fillId="0" borderId="0" xfId="142" applyNumberFormat="1" applyFont="1" applyBorder="1" applyAlignment="1" applyProtection="1">
      <alignment wrapText="1"/>
      <protection/>
    </xf>
    <xf numFmtId="49" fontId="24" fillId="0" borderId="22" xfId="142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142" applyNumberFormat="1" applyFont="1" applyFill="1" applyBorder="1" applyAlignment="1" applyProtection="1">
      <alignment horizontal="left" vertical="center" wrapText="1"/>
      <protection locked="0"/>
    </xf>
    <xf numFmtId="3" fontId="24" fillId="0" borderId="22" xfId="142" applyNumberFormat="1" applyFont="1" applyFill="1" applyBorder="1" applyAlignment="1" applyProtection="1">
      <alignment horizontal="right" vertical="center"/>
      <protection locked="0"/>
    </xf>
    <xf numFmtId="49" fontId="25" fillId="0" borderId="22" xfId="142" applyNumberFormat="1" applyFont="1" applyBorder="1" applyAlignment="1" applyProtection="1">
      <alignment vertical="center" wrapText="1"/>
      <protection locked="0"/>
    </xf>
    <xf numFmtId="49" fontId="25" fillId="0" borderId="22" xfId="142" applyNumberFormat="1" applyFont="1" applyFill="1" applyBorder="1" applyAlignment="1" applyProtection="1">
      <alignment vertical="center" wrapText="1"/>
      <protection locked="0"/>
    </xf>
    <xf numFmtId="49" fontId="0" fillId="0" borderId="22" xfId="143" applyNumberFormat="1" applyFont="1" applyBorder="1" applyAlignment="1">
      <alignment vertical="center" wrapText="1"/>
      <protection/>
    </xf>
    <xf numFmtId="0" fontId="23" fillId="0" borderId="0" xfId="142" applyFont="1" applyBorder="1" applyAlignment="1" applyProtection="1">
      <alignment vertical="center"/>
      <protection locked="0"/>
    </xf>
    <xf numFmtId="4" fontId="24" fillId="0" borderId="22" xfId="142" applyNumberFormat="1" applyFont="1" applyFill="1" applyBorder="1" applyAlignment="1" applyProtection="1">
      <alignment horizontal="right" vertical="center" wrapText="1"/>
      <protection/>
    </xf>
    <xf numFmtId="0" fontId="24" fillId="0" borderId="22" xfId="142" applyFont="1" applyFill="1" applyBorder="1" applyAlignment="1" applyProtection="1">
      <alignment horizontal="right" vertical="center" wrapText="1"/>
      <protection/>
    </xf>
    <xf numFmtId="0" fontId="24" fillId="0" borderId="0" xfId="142" applyFont="1" applyBorder="1" applyAlignment="1" applyProtection="1">
      <alignment vertical="center"/>
      <protection locked="0"/>
    </xf>
    <xf numFmtId="3" fontId="25" fillId="55" borderId="22" xfId="142" applyNumberFormat="1" applyFont="1" applyFill="1" applyBorder="1" applyAlignment="1" applyProtection="1">
      <alignment horizontal="right" vertical="center"/>
      <protection locked="0"/>
    </xf>
    <xf numFmtId="3" fontId="24" fillId="56" borderId="22" xfId="142" applyNumberFormat="1" applyFont="1" applyFill="1" applyBorder="1" applyAlignment="1" applyProtection="1">
      <alignment horizontal="right" vertical="center" wrapText="1"/>
      <protection/>
    </xf>
    <xf numFmtId="0" fontId="20" fillId="0" borderId="0" xfId="142" applyFont="1" applyAlignment="1" applyProtection="1">
      <alignment horizontal="right"/>
      <protection locked="0"/>
    </xf>
    <xf numFmtId="3" fontId="22" fillId="0" borderId="0" xfId="142" applyNumberFormat="1" applyFont="1" applyBorder="1" applyProtection="1">
      <alignment/>
      <protection locked="0"/>
    </xf>
    <xf numFmtId="3" fontId="20" fillId="0" borderId="0" xfId="142" applyNumberFormat="1" applyFont="1" applyBorder="1" applyAlignment="1" applyProtection="1">
      <alignment horizontal="center" vertical="center" wrapText="1"/>
      <protection locked="0"/>
    </xf>
    <xf numFmtId="0" fontId="22" fillId="0" borderId="0" xfId="142" applyFont="1" applyBorder="1" applyAlignment="1" applyProtection="1">
      <alignment horizontal="center"/>
      <protection locked="0"/>
    </xf>
    <xf numFmtId="0" fontId="20" fillId="0" borderId="0" xfId="142" applyFont="1" applyAlignment="1" applyProtection="1">
      <alignment horizontal="right"/>
      <protection locked="0"/>
    </xf>
    <xf numFmtId="49" fontId="24" fillId="0" borderId="22" xfId="142" applyNumberFormat="1" applyFont="1" applyBorder="1" applyAlignment="1" applyProtection="1">
      <alignment horizontal="center" vertical="center" wrapText="1"/>
      <protection/>
    </xf>
    <xf numFmtId="49" fontId="24" fillId="0" borderId="22" xfId="142" applyNumberFormat="1" applyFont="1" applyBorder="1" applyAlignment="1" applyProtection="1">
      <alignment horizontal="left" vertical="center" wrapText="1"/>
      <protection locked="0"/>
    </xf>
    <xf numFmtId="49" fontId="24" fillId="0" borderId="22" xfId="142" applyNumberFormat="1" applyFont="1" applyFill="1" applyBorder="1" applyAlignment="1" applyProtection="1">
      <alignment horizontal="center" vertical="center" wrapText="1"/>
      <protection/>
    </xf>
    <xf numFmtId="49" fontId="24" fillId="0" borderId="22" xfId="143" applyNumberFormat="1" applyFont="1" applyFill="1" applyBorder="1" applyAlignment="1">
      <alignment horizontal="center" vertical="center" wrapText="1"/>
      <protection/>
    </xf>
    <xf numFmtId="0" fontId="24" fillId="0" borderId="22" xfId="142" applyFont="1" applyBorder="1" applyAlignment="1" applyProtection="1">
      <alignment horizontal="center" wrapText="1"/>
      <protection locked="0"/>
    </xf>
  </cellXfs>
  <cellStyles count="151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 (1. veids)" xfId="96"/>
    <cellStyle name="Izcēlums (2. veids)" xfId="97"/>
    <cellStyle name="Izcēlums (3. veids)" xfId="98"/>
    <cellStyle name="Izcēlums (4. veids)" xfId="99"/>
    <cellStyle name="Izcēlums (5. veids)" xfId="100"/>
    <cellStyle name="Izcēlums (6. veids)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CONTROLS" xfId="141"/>
    <cellStyle name="Normal_Pamatformas" xfId="142"/>
    <cellStyle name="Normal_Veidlapa_2008_oktobris_(5.piel)_(2)" xfId="143"/>
    <cellStyle name="Nosaukums" xfId="144"/>
    <cellStyle name="Note 2 2" xfId="145"/>
    <cellStyle name="Output 2 2" xfId="146"/>
    <cellStyle name="Parastais_FMLikp01_p05_221205_pap_afp_makp" xfId="147"/>
    <cellStyle name="Paskaidrojošs teksts" xfId="148"/>
    <cellStyle name="Pārbaudes šūna" xfId="149"/>
    <cellStyle name="Piezīme" xfId="150"/>
    <cellStyle name="Percent" xfId="151"/>
    <cellStyle name="Saistīta šūna" xfId="152"/>
    <cellStyle name="Slikts" xfId="153"/>
    <cellStyle name="Style 1" xfId="154"/>
    <cellStyle name="Title 2 2" xfId="155"/>
    <cellStyle name="Total 2 2" xfId="156"/>
    <cellStyle name="V?st." xfId="157"/>
    <cellStyle name="Currency" xfId="158"/>
    <cellStyle name="Currency [0]" xfId="159"/>
    <cellStyle name="Virsraksts 1" xfId="160"/>
    <cellStyle name="Virsraksts 2" xfId="161"/>
    <cellStyle name="Virsraksts 3" xfId="162"/>
    <cellStyle name="Virsraksts 4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5"/>
  <sheetViews>
    <sheetView showGridLines="0" tabSelected="1" zoomScale="80" zoomScaleNormal="80" zoomScaleSheetLayoutView="100" zoomScalePageLayoutView="0" workbookViewId="0" topLeftCell="A50">
      <selection activeCell="AM72" sqref="AM72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14.57421875" style="3" customWidth="1"/>
    <col min="4" max="4" width="12.421875" style="3" customWidth="1"/>
    <col min="5" max="5" width="25.00390625" style="3" customWidth="1"/>
    <col min="6" max="6" width="12.28125" style="3" customWidth="1"/>
    <col min="7" max="14" width="13.28125" style="4" customWidth="1"/>
    <col min="15" max="18" width="0" style="4" hidden="1" customWidth="1"/>
    <col min="19" max="19" width="0" style="5" hidden="1" customWidth="1"/>
    <col min="20" max="21" width="0" style="4" hidden="1" customWidth="1"/>
    <col min="22" max="22" width="0" style="5" hidden="1" customWidth="1"/>
    <col min="23" max="35" width="0" style="2" hidden="1" customWidth="1"/>
    <col min="36" max="36" width="11.7109375" style="2" customWidth="1"/>
    <col min="37" max="246" width="9.140625" style="2" customWidth="1"/>
  </cols>
  <sheetData>
    <row r="1" spans="10:14" ht="15.75">
      <c r="J1" s="76"/>
      <c r="K1" s="76"/>
      <c r="L1" s="80" t="s">
        <v>73</v>
      </c>
      <c r="M1" s="80"/>
      <c r="N1" s="80"/>
    </row>
    <row r="2" spans="10:14" ht="15.75">
      <c r="J2" s="80" t="s">
        <v>86</v>
      </c>
      <c r="K2" s="80"/>
      <c r="L2" s="80"/>
      <c r="M2" s="80"/>
      <c r="N2" s="80"/>
    </row>
    <row r="3" spans="10:14" ht="15.75">
      <c r="J3" s="43" t="s">
        <v>104</v>
      </c>
      <c r="K3" s="43"/>
      <c r="L3" s="43"/>
      <c r="M3" s="43"/>
      <c r="N3" s="43"/>
    </row>
    <row r="4" spans="2:14" ht="15.75">
      <c r="B4" s="79" t="s">
        <v>85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ht="15.75" customHeight="1">
      <c r="B5" s="83" t="s">
        <v>0</v>
      </c>
      <c r="C5" s="83" t="s">
        <v>1</v>
      </c>
      <c r="D5" s="84" t="s">
        <v>2</v>
      </c>
      <c r="E5" s="81" t="s">
        <v>3</v>
      </c>
      <c r="F5" s="83" t="s">
        <v>4</v>
      </c>
      <c r="G5" s="85"/>
      <c r="H5" s="85"/>
      <c r="I5" s="85"/>
      <c r="J5" s="85"/>
      <c r="K5" s="85"/>
      <c r="L5" s="85"/>
      <c r="M5" s="85"/>
      <c r="N5" s="85"/>
    </row>
    <row r="6" spans="1:22" s="9" customFormat="1" ht="45.75" customHeight="1">
      <c r="A6" s="6"/>
      <c r="B6" s="83"/>
      <c r="C6" s="83"/>
      <c r="D6" s="84"/>
      <c r="E6" s="81"/>
      <c r="F6" s="83"/>
      <c r="G6" s="58">
        <v>2021</v>
      </c>
      <c r="H6" s="58">
        <v>2022</v>
      </c>
      <c r="I6" s="58">
        <v>2023</v>
      </c>
      <c r="J6" s="58">
        <v>2024</v>
      </c>
      <c r="K6" s="58">
        <v>2025</v>
      </c>
      <c r="L6" s="58">
        <v>2026</v>
      </c>
      <c r="M6" s="58" t="s">
        <v>5</v>
      </c>
      <c r="N6" s="59" t="s">
        <v>6</v>
      </c>
      <c r="O6" s="7"/>
      <c r="P6" s="7"/>
      <c r="Q6" s="7"/>
      <c r="R6" s="7"/>
      <c r="S6" s="8"/>
      <c r="T6" s="7"/>
      <c r="U6" s="7"/>
      <c r="V6" s="8"/>
    </row>
    <row r="7" spans="1:22" s="12" customFormat="1" ht="12.75">
      <c r="A7" s="10"/>
      <c r="B7" s="60" t="s">
        <v>7</v>
      </c>
      <c r="C7" s="60" t="s">
        <v>8</v>
      </c>
      <c r="D7" s="60" t="s">
        <v>9</v>
      </c>
      <c r="E7" s="60" t="s">
        <v>10</v>
      </c>
      <c r="F7" s="60" t="s">
        <v>11</v>
      </c>
      <c r="G7" s="61">
        <v>2</v>
      </c>
      <c r="H7" s="61">
        <v>3</v>
      </c>
      <c r="I7" s="61">
        <v>4</v>
      </c>
      <c r="J7" s="61">
        <v>5</v>
      </c>
      <c r="K7" s="61">
        <v>6</v>
      </c>
      <c r="L7" s="61">
        <v>7</v>
      </c>
      <c r="M7" s="62">
        <v>8</v>
      </c>
      <c r="N7" s="62">
        <v>9</v>
      </c>
      <c r="O7" s="11"/>
      <c r="P7" s="11"/>
      <c r="Q7" s="11"/>
      <c r="R7" s="11"/>
      <c r="S7" s="11"/>
      <c r="T7" s="11"/>
      <c r="U7" s="11"/>
      <c r="V7" s="11"/>
    </row>
    <row r="8" spans="1:22" s="12" customFormat="1" ht="12.75">
      <c r="A8" s="10"/>
      <c r="B8" s="13"/>
      <c r="C8" s="13"/>
      <c r="D8" s="13"/>
      <c r="E8" s="13"/>
      <c r="F8" s="13"/>
      <c r="O8" s="11"/>
      <c r="P8" s="11"/>
      <c r="Q8" s="11"/>
      <c r="R8" s="11"/>
      <c r="S8" s="11"/>
      <c r="T8" s="11"/>
      <c r="U8" s="11"/>
      <c r="V8" s="11"/>
    </row>
    <row r="9" spans="1:22" s="12" customFormat="1" ht="15.75" customHeight="1">
      <c r="A9" s="10"/>
      <c r="B9" s="13"/>
      <c r="C9" s="63" t="s">
        <v>12</v>
      </c>
      <c r="D9" s="14"/>
      <c r="E9" s="14"/>
      <c r="F9" s="1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12" customFormat="1" ht="127.5">
      <c r="A10" s="10"/>
      <c r="B10" s="64" t="s">
        <v>13</v>
      </c>
      <c r="C10" s="65" t="s">
        <v>14</v>
      </c>
      <c r="D10" s="64" t="s">
        <v>15</v>
      </c>
      <c r="E10" s="65" t="s">
        <v>16</v>
      </c>
      <c r="F10" s="64" t="s">
        <v>17</v>
      </c>
      <c r="G10" s="66">
        <v>19658</v>
      </c>
      <c r="H10" s="66">
        <v>19583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48">
        <f aca="true" t="shared" si="0" ref="N10:N36">SUM(G10:M10)</f>
        <v>39241</v>
      </c>
      <c r="O10" s="11"/>
      <c r="P10" s="11"/>
      <c r="Q10" s="11"/>
      <c r="R10" s="11"/>
      <c r="S10" s="11"/>
      <c r="T10" s="11"/>
      <c r="U10" s="11"/>
      <c r="V10" s="11"/>
    </row>
    <row r="11" spans="1:22" s="12" customFormat="1" ht="38.25">
      <c r="A11" s="10"/>
      <c r="B11" s="64" t="s">
        <v>13</v>
      </c>
      <c r="C11" s="65" t="s">
        <v>14</v>
      </c>
      <c r="D11" s="64" t="s">
        <v>15</v>
      </c>
      <c r="E11" s="65" t="s">
        <v>18</v>
      </c>
      <c r="F11" s="64" t="s">
        <v>17</v>
      </c>
      <c r="G11" s="66">
        <v>4824</v>
      </c>
      <c r="H11" s="66">
        <v>4806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48">
        <f t="shared" si="0"/>
        <v>9630</v>
      </c>
      <c r="O11" s="11"/>
      <c r="P11" s="11"/>
      <c r="Q11" s="11"/>
      <c r="R11" s="11"/>
      <c r="S11" s="11"/>
      <c r="T11" s="11"/>
      <c r="U11" s="11"/>
      <c r="V11" s="11"/>
    </row>
    <row r="12" spans="1:22" s="12" customFormat="1" ht="25.5">
      <c r="A12" s="10"/>
      <c r="B12" s="64" t="s">
        <v>13</v>
      </c>
      <c r="C12" s="65" t="s">
        <v>14</v>
      </c>
      <c r="D12" s="64" t="s">
        <v>15</v>
      </c>
      <c r="E12" s="65" t="s">
        <v>19</v>
      </c>
      <c r="F12" s="64" t="s">
        <v>17</v>
      </c>
      <c r="G12" s="66">
        <v>31584</v>
      </c>
      <c r="H12" s="66">
        <v>31500</v>
      </c>
      <c r="I12" s="66">
        <v>31500</v>
      </c>
      <c r="J12" s="66">
        <v>31500</v>
      </c>
      <c r="K12" s="66">
        <v>31341</v>
      </c>
      <c r="L12" s="66">
        <v>0</v>
      </c>
      <c r="M12" s="66">
        <v>0</v>
      </c>
      <c r="N12" s="48">
        <f t="shared" si="0"/>
        <v>157425</v>
      </c>
      <c r="O12" s="11"/>
      <c r="P12" s="11"/>
      <c r="Q12" s="11"/>
      <c r="R12" s="11"/>
      <c r="S12" s="11"/>
      <c r="T12" s="11"/>
      <c r="U12" s="11"/>
      <c r="V12" s="11"/>
    </row>
    <row r="13" spans="1:22" s="12" customFormat="1" ht="25.5">
      <c r="A13" s="10"/>
      <c r="B13" s="64" t="s">
        <v>13</v>
      </c>
      <c r="C13" s="65" t="s">
        <v>14</v>
      </c>
      <c r="D13" s="64" t="s">
        <v>15</v>
      </c>
      <c r="E13" s="65" t="s">
        <v>20</v>
      </c>
      <c r="F13" s="64" t="s">
        <v>21</v>
      </c>
      <c r="G13" s="66">
        <v>11150</v>
      </c>
      <c r="H13" s="66">
        <v>11150</v>
      </c>
      <c r="I13" s="66">
        <v>5600</v>
      </c>
      <c r="J13" s="66">
        <v>0</v>
      </c>
      <c r="K13" s="66">
        <v>0</v>
      </c>
      <c r="L13" s="66">
        <v>0</v>
      </c>
      <c r="M13" s="66">
        <v>0</v>
      </c>
      <c r="N13" s="48">
        <f t="shared" si="0"/>
        <v>27900</v>
      </c>
      <c r="O13" s="11"/>
      <c r="P13" s="11"/>
      <c r="Q13" s="11"/>
      <c r="R13" s="11"/>
      <c r="S13" s="11"/>
      <c r="T13" s="11"/>
      <c r="U13" s="11"/>
      <c r="V13" s="11"/>
    </row>
    <row r="14" spans="1:22" s="12" customFormat="1" ht="25.5">
      <c r="A14" s="10"/>
      <c r="B14" s="64" t="s">
        <v>13</v>
      </c>
      <c r="C14" s="65" t="s">
        <v>14</v>
      </c>
      <c r="D14" s="64" t="s">
        <v>15</v>
      </c>
      <c r="E14" s="65" t="s">
        <v>22</v>
      </c>
      <c r="F14" s="64" t="s">
        <v>21</v>
      </c>
      <c r="G14" s="66">
        <v>10012</v>
      </c>
      <c r="H14" s="66">
        <v>10012</v>
      </c>
      <c r="I14" s="66">
        <v>5006</v>
      </c>
      <c r="J14" s="66">
        <v>0</v>
      </c>
      <c r="K14" s="66">
        <v>0</v>
      </c>
      <c r="L14" s="66">
        <v>0</v>
      </c>
      <c r="M14" s="66">
        <v>0</v>
      </c>
      <c r="N14" s="48">
        <f t="shared" si="0"/>
        <v>25030</v>
      </c>
      <c r="O14" s="11"/>
      <c r="P14" s="11"/>
      <c r="Q14" s="11"/>
      <c r="R14" s="11"/>
      <c r="S14" s="11"/>
      <c r="T14" s="11"/>
      <c r="U14" s="11"/>
      <c r="V14" s="11"/>
    </row>
    <row r="15" spans="1:22" s="12" customFormat="1" ht="25.5">
      <c r="A15" s="10"/>
      <c r="B15" s="64" t="s">
        <v>13</v>
      </c>
      <c r="C15" s="65" t="s">
        <v>14</v>
      </c>
      <c r="D15" s="64" t="s">
        <v>15</v>
      </c>
      <c r="E15" s="65" t="s">
        <v>23</v>
      </c>
      <c r="F15" s="64" t="s">
        <v>24</v>
      </c>
      <c r="G15" s="66">
        <v>36592</v>
      </c>
      <c r="H15" s="66">
        <v>36542</v>
      </c>
      <c r="I15" s="66">
        <v>27419</v>
      </c>
      <c r="J15" s="66">
        <v>0</v>
      </c>
      <c r="K15" s="66">
        <v>0</v>
      </c>
      <c r="L15" s="66">
        <v>0</v>
      </c>
      <c r="M15" s="66">
        <v>0</v>
      </c>
      <c r="N15" s="48">
        <f t="shared" si="0"/>
        <v>100553</v>
      </c>
      <c r="O15" s="11"/>
      <c r="P15" s="11"/>
      <c r="Q15" s="11"/>
      <c r="R15" s="11"/>
      <c r="S15" s="11"/>
      <c r="T15" s="11"/>
      <c r="U15" s="11"/>
      <c r="V15" s="11"/>
    </row>
    <row r="16" spans="1:22" s="12" customFormat="1" ht="25.5">
      <c r="A16" s="10"/>
      <c r="B16" s="64" t="s">
        <v>13</v>
      </c>
      <c r="C16" s="65" t="s">
        <v>14</v>
      </c>
      <c r="D16" s="64" t="s">
        <v>15</v>
      </c>
      <c r="E16" s="65" t="s">
        <v>25</v>
      </c>
      <c r="F16" s="64" t="s">
        <v>24</v>
      </c>
      <c r="G16" s="66">
        <v>4194</v>
      </c>
      <c r="H16" s="66">
        <v>4194</v>
      </c>
      <c r="I16" s="66">
        <v>3147</v>
      </c>
      <c r="J16" s="66">
        <v>0</v>
      </c>
      <c r="K16" s="66">
        <v>0</v>
      </c>
      <c r="L16" s="66">
        <v>0</v>
      </c>
      <c r="M16" s="66">
        <v>0</v>
      </c>
      <c r="N16" s="48">
        <f t="shared" si="0"/>
        <v>11535</v>
      </c>
      <c r="O16" s="11"/>
      <c r="P16" s="11"/>
      <c r="Q16" s="11"/>
      <c r="R16" s="11"/>
      <c r="S16" s="11"/>
      <c r="T16" s="11"/>
      <c r="U16" s="11"/>
      <c r="V16" s="11"/>
    </row>
    <row r="17" spans="1:22" s="12" customFormat="1" ht="25.5">
      <c r="A17" s="10"/>
      <c r="B17" s="64" t="s">
        <v>13</v>
      </c>
      <c r="C17" s="65" t="s">
        <v>14</v>
      </c>
      <c r="D17" s="64" t="s">
        <v>15</v>
      </c>
      <c r="E17" s="65" t="s">
        <v>26</v>
      </c>
      <c r="F17" s="64" t="s">
        <v>27</v>
      </c>
      <c r="G17" s="66">
        <v>8594</v>
      </c>
      <c r="H17" s="66">
        <v>8594</v>
      </c>
      <c r="I17" s="66">
        <v>6438</v>
      </c>
      <c r="J17" s="66">
        <v>0</v>
      </c>
      <c r="K17" s="66">
        <v>0</v>
      </c>
      <c r="L17" s="66">
        <v>0</v>
      </c>
      <c r="M17" s="66">
        <v>0</v>
      </c>
      <c r="N17" s="48">
        <f t="shared" si="0"/>
        <v>23626</v>
      </c>
      <c r="O17" s="11"/>
      <c r="P17" s="11"/>
      <c r="Q17" s="11"/>
      <c r="R17" s="11"/>
      <c r="S17" s="11"/>
      <c r="T17" s="11"/>
      <c r="U17" s="11"/>
      <c r="V17" s="11"/>
    </row>
    <row r="18" spans="1:22" s="12" customFormat="1" ht="25.5">
      <c r="A18" s="10"/>
      <c r="B18" s="64" t="s">
        <v>13</v>
      </c>
      <c r="C18" s="65" t="s">
        <v>14</v>
      </c>
      <c r="D18" s="64" t="s">
        <v>15</v>
      </c>
      <c r="E18" s="65" t="s">
        <v>28</v>
      </c>
      <c r="F18" s="64" t="s">
        <v>29</v>
      </c>
      <c r="G18" s="66">
        <v>27963</v>
      </c>
      <c r="H18" s="66">
        <v>27867</v>
      </c>
      <c r="I18" s="66">
        <v>27867</v>
      </c>
      <c r="J18" s="66">
        <v>27867</v>
      </c>
      <c r="K18" s="66">
        <v>27867</v>
      </c>
      <c r="L18" s="66">
        <v>27991</v>
      </c>
      <c r="M18" s="66">
        <v>0</v>
      </c>
      <c r="N18" s="48">
        <f t="shared" si="0"/>
        <v>167422</v>
      </c>
      <c r="O18" s="11"/>
      <c r="P18" s="11"/>
      <c r="Q18" s="11"/>
      <c r="R18" s="11"/>
      <c r="S18" s="11"/>
      <c r="T18" s="11"/>
      <c r="U18" s="11"/>
      <c r="V18" s="11"/>
    </row>
    <row r="19" spans="1:22" s="12" customFormat="1" ht="15.75" customHeight="1">
      <c r="A19" s="10"/>
      <c r="B19" s="64" t="s">
        <v>13</v>
      </c>
      <c r="C19" s="65" t="s">
        <v>14</v>
      </c>
      <c r="D19" s="64" t="s">
        <v>15</v>
      </c>
      <c r="E19" s="65" t="s">
        <v>30</v>
      </c>
      <c r="F19" s="64" t="s">
        <v>29</v>
      </c>
      <c r="G19" s="66">
        <v>16514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48">
        <f t="shared" si="0"/>
        <v>16514</v>
      </c>
      <c r="O19" s="11"/>
      <c r="P19" s="11"/>
      <c r="Q19" s="11"/>
      <c r="R19" s="11"/>
      <c r="S19" s="11"/>
      <c r="T19" s="11"/>
      <c r="U19" s="11"/>
      <c r="V19" s="11"/>
    </row>
    <row r="20" spans="1:22" s="12" customFormat="1" ht="25.5">
      <c r="A20" s="10"/>
      <c r="B20" s="64" t="s">
        <v>13</v>
      </c>
      <c r="C20" s="65" t="s">
        <v>14</v>
      </c>
      <c r="D20" s="64" t="s">
        <v>15</v>
      </c>
      <c r="E20" s="65" t="s">
        <v>31</v>
      </c>
      <c r="F20" s="64" t="s">
        <v>29</v>
      </c>
      <c r="G20" s="66">
        <v>11881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48">
        <f t="shared" si="0"/>
        <v>11881</v>
      </c>
      <c r="O20" s="11"/>
      <c r="P20" s="11"/>
      <c r="Q20" s="11"/>
      <c r="R20" s="11"/>
      <c r="S20" s="11"/>
      <c r="T20" s="11"/>
      <c r="U20" s="11"/>
      <c r="V20" s="11"/>
    </row>
    <row r="21" spans="1:22" s="12" customFormat="1" ht="38.25">
      <c r="A21" s="10"/>
      <c r="B21" s="64" t="s">
        <v>13</v>
      </c>
      <c r="C21" s="65" t="s">
        <v>14</v>
      </c>
      <c r="D21" s="64" t="s">
        <v>15</v>
      </c>
      <c r="E21" s="65" t="s">
        <v>32</v>
      </c>
      <c r="F21" s="64" t="s">
        <v>29</v>
      </c>
      <c r="G21" s="66">
        <v>21460</v>
      </c>
      <c r="H21" s="66">
        <v>21388</v>
      </c>
      <c r="I21" s="66">
        <v>21200</v>
      </c>
      <c r="J21" s="66">
        <v>21100</v>
      </c>
      <c r="K21" s="66">
        <v>21100</v>
      </c>
      <c r="L21" s="66">
        <v>21100</v>
      </c>
      <c r="M21" s="66">
        <v>21000</v>
      </c>
      <c r="N21" s="48">
        <f t="shared" si="0"/>
        <v>148348</v>
      </c>
      <c r="O21" s="11"/>
      <c r="P21" s="11"/>
      <c r="Q21" s="11"/>
      <c r="R21" s="11"/>
      <c r="S21" s="11"/>
      <c r="T21" s="11"/>
      <c r="U21" s="11"/>
      <c r="V21" s="11"/>
    </row>
    <row r="22" spans="1:22" s="12" customFormat="1" ht="25.5">
      <c r="A22" s="10"/>
      <c r="B22" s="64" t="s">
        <v>13</v>
      </c>
      <c r="C22" s="65" t="s">
        <v>14</v>
      </c>
      <c r="D22" s="64" t="s">
        <v>15</v>
      </c>
      <c r="E22" s="65" t="s">
        <v>33</v>
      </c>
      <c r="F22" s="64" t="s">
        <v>29</v>
      </c>
      <c r="G22" s="66">
        <v>18520</v>
      </c>
      <c r="H22" s="66">
        <v>18450</v>
      </c>
      <c r="I22" s="66">
        <v>18300</v>
      </c>
      <c r="J22" s="66">
        <v>18150</v>
      </c>
      <c r="K22" s="66">
        <v>18150</v>
      </c>
      <c r="L22" s="66">
        <v>18150</v>
      </c>
      <c r="M22" s="66">
        <v>1050</v>
      </c>
      <c r="N22" s="48">
        <f t="shared" si="0"/>
        <v>110770</v>
      </c>
      <c r="O22" s="11"/>
      <c r="P22" s="11"/>
      <c r="Q22" s="11"/>
      <c r="R22" s="11"/>
      <c r="S22" s="11"/>
      <c r="T22" s="11"/>
      <c r="U22" s="11"/>
      <c r="V22" s="11"/>
    </row>
    <row r="23" spans="1:22" s="12" customFormat="1" ht="25.5">
      <c r="A23" s="10"/>
      <c r="B23" s="64" t="s">
        <v>13</v>
      </c>
      <c r="C23" s="65" t="s">
        <v>14</v>
      </c>
      <c r="D23" s="64" t="s">
        <v>15</v>
      </c>
      <c r="E23" s="65" t="s">
        <v>34</v>
      </c>
      <c r="F23" s="64" t="s">
        <v>35</v>
      </c>
      <c r="G23" s="66">
        <v>2252</v>
      </c>
      <c r="H23" s="66">
        <v>24321</v>
      </c>
      <c r="I23" s="66">
        <v>24095</v>
      </c>
      <c r="J23" s="66">
        <v>24095</v>
      </c>
      <c r="K23" s="66">
        <v>24095</v>
      </c>
      <c r="L23" s="66">
        <v>24095</v>
      </c>
      <c r="M23" s="66">
        <v>109938</v>
      </c>
      <c r="N23" s="48">
        <f t="shared" si="0"/>
        <v>232891</v>
      </c>
      <c r="O23" s="11"/>
      <c r="P23" s="11"/>
      <c r="Q23" s="11"/>
      <c r="R23" s="11"/>
      <c r="S23" s="11"/>
      <c r="T23" s="11"/>
      <c r="U23" s="11"/>
      <c r="V23" s="11"/>
    </row>
    <row r="24" spans="1:22" s="12" customFormat="1" ht="51">
      <c r="A24" s="10"/>
      <c r="B24" s="64" t="s">
        <v>13</v>
      </c>
      <c r="C24" s="65" t="s">
        <v>14</v>
      </c>
      <c r="D24" s="64" t="s">
        <v>15</v>
      </c>
      <c r="E24" s="65" t="s">
        <v>36</v>
      </c>
      <c r="F24" s="64" t="s">
        <v>37</v>
      </c>
      <c r="G24" s="66">
        <v>20587</v>
      </c>
      <c r="H24" s="66">
        <v>20587</v>
      </c>
      <c r="I24" s="66">
        <v>20587</v>
      </c>
      <c r="J24" s="66">
        <v>20587</v>
      </c>
      <c r="K24" s="66">
        <v>20587</v>
      </c>
      <c r="L24" s="66">
        <v>20587</v>
      </c>
      <c r="M24" s="66">
        <v>70072</v>
      </c>
      <c r="N24" s="48">
        <f t="shared" si="0"/>
        <v>193594</v>
      </c>
      <c r="O24" s="11"/>
      <c r="P24" s="11"/>
      <c r="Q24" s="11"/>
      <c r="R24" s="11"/>
      <c r="S24" s="11"/>
      <c r="T24" s="11"/>
      <c r="U24" s="11"/>
      <c r="V24" s="11"/>
    </row>
    <row r="25" spans="1:22" s="12" customFormat="1" ht="38.25">
      <c r="A25" s="10"/>
      <c r="B25" s="64" t="s">
        <v>13</v>
      </c>
      <c r="C25" s="65" t="s">
        <v>14</v>
      </c>
      <c r="D25" s="64" t="s">
        <v>15</v>
      </c>
      <c r="E25" s="65" t="s">
        <v>38</v>
      </c>
      <c r="F25" s="64" t="s">
        <v>35</v>
      </c>
      <c r="G25" s="66">
        <v>6661</v>
      </c>
      <c r="H25" s="66">
        <v>6595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48">
        <f t="shared" si="0"/>
        <v>13256</v>
      </c>
      <c r="O25" s="11"/>
      <c r="P25" s="11"/>
      <c r="Q25" s="11"/>
      <c r="R25" s="11"/>
      <c r="S25" s="11"/>
      <c r="T25" s="11"/>
      <c r="U25" s="11"/>
      <c r="V25" s="11"/>
    </row>
    <row r="26" spans="1:22" s="12" customFormat="1" ht="25.5">
      <c r="A26" s="10"/>
      <c r="B26" s="64" t="s">
        <v>13</v>
      </c>
      <c r="C26" s="65" t="s">
        <v>14</v>
      </c>
      <c r="D26" s="64" t="s">
        <v>15</v>
      </c>
      <c r="E26" s="65" t="s">
        <v>39</v>
      </c>
      <c r="F26" s="64" t="s">
        <v>40</v>
      </c>
      <c r="G26" s="66">
        <v>12116</v>
      </c>
      <c r="H26" s="66">
        <v>12116</v>
      </c>
      <c r="I26" s="66">
        <v>12116</v>
      </c>
      <c r="J26" s="66">
        <v>12116</v>
      </c>
      <c r="K26" s="66">
        <v>12116</v>
      </c>
      <c r="L26" s="66">
        <v>12116</v>
      </c>
      <c r="M26" s="66">
        <v>41237</v>
      </c>
      <c r="N26" s="48">
        <f t="shared" si="0"/>
        <v>113933</v>
      </c>
      <c r="O26" s="11"/>
      <c r="P26" s="11"/>
      <c r="Q26" s="11"/>
      <c r="R26" s="11"/>
      <c r="S26" s="11"/>
      <c r="T26" s="11"/>
      <c r="U26" s="11"/>
      <c r="V26" s="11"/>
    </row>
    <row r="27" spans="1:22" s="12" customFormat="1" ht="25.5">
      <c r="A27" s="10"/>
      <c r="B27" s="64" t="s">
        <v>13</v>
      </c>
      <c r="C27" s="65" t="s">
        <v>14</v>
      </c>
      <c r="D27" s="64" t="s">
        <v>15</v>
      </c>
      <c r="E27" s="65" t="s">
        <v>41</v>
      </c>
      <c r="F27" s="64" t="s">
        <v>42</v>
      </c>
      <c r="G27" s="66">
        <v>7188</v>
      </c>
      <c r="H27" s="66">
        <v>7188</v>
      </c>
      <c r="I27" s="66">
        <v>7188</v>
      </c>
      <c r="J27" s="66">
        <v>7188</v>
      </c>
      <c r="K27" s="66">
        <v>7188</v>
      </c>
      <c r="L27" s="66">
        <v>7188</v>
      </c>
      <c r="M27" s="66">
        <v>23854</v>
      </c>
      <c r="N27" s="48">
        <f t="shared" si="0"/>
        <v>66982</v>
      </c>
      <c r="O27" s="11"/>
      <c r="P27" s="11"/>
      <c r="Q27" s="11"/>
      <c r="R27" s="11"/>
      <c r="S27" s="11"/>
      <c r="T27" s="11"/>
      <c r="U27" s="11"/>
      <c r="V27" s="11"/>
    </row>
    <row r="28" spans="1:22" s="12" customFormat="1" ht="51">
      <c r="A28" s="10"/>
      <c r="B28" s="64" t="s">
        <v>13</v>
      </c>
      <c r="C28" s="65" t="s">
        <v>14</v>
      </c>
      <c r="D28" s="64" t="s">
        <v>15</v>
      </c>
      <c r="E28" s="65" t="s">
        <v>43</v>
      </c>
      <c r="F28" s="64" t="s">
        <v>40</v>
      </c>
      <c r="G28" s="66">
        <v>704</v>
      </c>
      <c r="H28" s="66">
        <v>7785</v>
      </c>
      <c r="I28" s="66">
        <v>7714</v>
      </c>
      <c r="J28" s="66">
        <v>7714</v>
      </c>
      <c r="K28" s="66">
        <v>7714</v>
      </c>
      <c r="L28" s="66">
        <v>7714</v>
      </c>
      <c r="M28" s="66">
        <v>33209</v>
      </c>
      <c r="N28" s="48">
        <f t="shared" si="0"/>
        <v>72554</v>
      </c>
      <c r="O28" s="11"/>
      <c r="P28" s="11"/>
      <c r="Q28" s="11"/>
      <c r="R28" s="11"/>
      <c r="S28" s="11"/>
      <c r="T28" s="11"/>
      <c r="U28" s="11"/>
      <c r="V28" s="11"/>
    </row>
    <row r="29" spans="1:22" s="12" customFormat="1" ht="38.25">
      <c r="A29" s="10"/>
      <c r="B29" s="64" t="s">
        <v>13</v>
      </c>
      <c r="C29" s="65" t="s">
        <v>14</v>
      </c>
      <c r="D29" s="64" t="s">
        <v>15</v>
      </c>
      <c r="E29" s="65" t="s">
        <v>44</v>
      </c>
      <c r="F29" s="64" t="s">
        <v>45</v>
      </c>
      <c r="G29" s="66">
        <v>6094</v>
      </c>
      <c r="H29" s="66">
        <v>11434</v>
      </c>
      <c r="I29" s="66">
        <v>16819</v>
      </c>
      <c r="J29" s="66">
        <v>16819</v>
      </c>
      <c r="K29" s="66">
        <v>16819</v>
      </c>
      <c r="L29" s="66">
        <v>16819</v>
      </c>
      <c r="M29" s="66">
        <v>209907</v>
      </c>
      <c r="N29" s="48">
        <f t="shared" si="0"/>
        <v>294711</v>
      </c>
      <c r="O29" s="11"/>
      <c r="P29" s="11"/>
      <c r="Q29" s="11"/>
      <c r="R29" s="11"/>
      <c r="S29" s="11"/>
      <c r="T29" s="11"/>
      <c r="U29" s="11"/>
      <c r="V29" s="11"/>
    </row>
    <row r="30" spans="1:22" s="12" customFormat="1" ht="25.5">
      <c r="A30" s="10"/>
      <c r="B30" s="64" t="s">
        <v>13</v>
      </c>
      <c r="C30" s="65" t="s">
        <v>14</v>
      </c>
      <c r="D30" s="64" t="s">
        <v>15</v>
      </c>
      <c r="E30" s="65" t="s">
        <v>46</v>
      </c>
      <c r="F30" s="64" t="s">
        <v>47</v>
      </c>
      <c r="G30" s="66">
        <v>4355</v>
      </c>
      <c r="H30" s="66">
        <v>4420</v>
      </c>
      <c r="I30" s="66">
        <v>4420</v>
      </c>
      <c r="J30" s="66">
        <v>4420</v>
      </c>
      <c r="K30" s="66">
        <v>4420</v>
      </c>
      <c r="L30" s="66">
        <v>4420</v>
      </c>
      <c r="M30" s="66">
        <v>60775</v>
      </c>
      <c r="N30" s="48">
        <f t="shared" si="0"/>
        <v>87230</v>
      </c>
      <c r="O30" s="11"/>
      <c r="P30" s="11"/>
      <c r="Q30" s="11"/>
      <c r="R30" s="11"/>
      <c r="S30" s="11"/>
      <c r="T30" s="11"/>
      <c r="U30" s="11"/>
      <c r="V30" s="11"/>
    </row>
    <row r="31" spans="1:22" s="12" customFormat="1" ht="38.25">
      <c r="A31" s="10"/>
      <c r="B31" s="64" t="s">
        <v>13</v>
      </c>
      <c r="C31" s="65" t="s">
        <v>14</v>
      </c>
      <c r="D31" s="64" t="s">
        <v>15</v>
      </c>
      <c r="E31" s="65" t="s">
        <v>48</v>
      </c>
      <c r="F31" s="64" t="s">
        <v>47</v>
      </c>
      <c r="G31" s="66">
        <v>8230</v>
      </c>
      <c r="H31" s="66">
        <v>8252</v>
      </c>
      <c r="I31" s="66">
        <v>8252</v>
      </c>
      <c r="J31" s="66">
        <v>8252</v>
      </c>
      <c r="K31" s="66">
        <v>8252</v>
      </c>
      <c r="L31" s="66">
        <v>8252</v>
      </c>
      <c r="M31" s="66">
        <v>113465</v>
      </c>
      <c r="N31" s="48">
        <f t="shared" si="0"/>
        <v>162955</v>
      </c>
      <c r="O31" s="11"/>
      <c r="P31" s="11"/>
      <c r="Q31" s="11"/>
      <c r="R31" s="11"/>
      <c r="S31" s="11"/>
      <c r="T31" s="11"/>
      <c r="U31" s="11"/>
      <c r="V31" s="11"/>
    </row>
    <row r="32" spans="1:22" s="12" customFormat="1" ht="15.75" customHeight="1">
      <c r="A32" s="10"/>
      <c r="B32" s="64" t="s">
        <v>13</v>
      </c>
      <c r="C32" s="65" t="s">
        <v>14</v>
      </c>
      <c r="D32" s="64" t="s">
        <v>15</v>
      </c>
      <c r="E32" s="65" t="s">
        <v>49</v>
      </c>
      <c r="F32" s="64" t="s">
        <v>50</v>
      </c>
      <c r="G32" s="66">
        <v>19400</v>
      </c>
      <c r="H32" s="66">
        <v>19340</v>
      </c>
      <c r="I32" s="66">
        <v>19340</v>
      </c>
      <c r="J32" s="66">
        <v>19340</v>
      </c>
      <c r="K32" s="66">
        <v>19340</v>
      </c>
      <c r="L32" s="66">
        <v>19340</v>
      </c>
      <c r="M32" s="66">
        <v>224711</v>
      </c>
      <c r="N32" s="48">
        <f t="shared" si="0"/>
        <v>340811</v>
      </c>
      <c r="O32" s="11"/>
      <c r="P32" s="11"/>
      <c r="Q32" s="11"/>
      <c r="R32" s="11"/>
      <c r="S32" s="11"/>
      <c r="T32" s="11"/>
      <c r="U32" s="11"/>
      <c r="V32" s="11"/>
    </row>
    <row r="33" spans="1:22" s="12" customFormat="1" ht="38.25">
      <c r="A33" s="10"/>
      <c r="B33" s="64" t="s">
        <v>13</v>
      </c>
      <c r="C33" s="65" t="s">
        <v>14</v>
      </c>
      <c r="D33" s="64" t="s">
        <v>15</v>
      </c>
      <c r="E33" s="65" t="s">
        <v>51</v>
      </c>
      <c r="F33" s="64" t="s">
        <v>50</v>
      </c>
      <c r="G33" s="66">
        <v>10397</v>
      </c>
      <c r="H33" s="66">
        <v>9291</v>
      </c>
      <c r="I33" s="66">
        <v>9291</v>
      </c>
      <c r="J33" s="66">
        <v>9291</v>
      </c>
      <c r="K33" s="66">
        <v>9291</v>
      </c>
      <c r="L33" s="66">
        <v>9291</v>
      </c>
      <c r="M33" s="66">
        <v>125913</v>
      </c>
      <c r="N33" s="48">
        <f t="shared" si="0"/>
        <v>182765</v>
      </c>
      <c r="O33" s="11"/>
      <c r="P33" s="11"/>
      <c r="Q33" s="11"/>
      <c r="R33" s="11"/>
      <c r="S33" s="11"/>
      <c r="T33" s="11"/>
      <c r="U33" s="11"/>
      <c r="V33" s="11"/>
    </row>
    <row r="34" spans="1:22" s="12" customFormat="1" ht="76.5">
      <c r="A34" s="10"/>
      <c r="B34" s="64" t="s">
        <v>13</v>
      </c>
      <c r="C34" s="65" t="s">
        <v>14</v>
      </c>
      <c r="D34" s="64" t="s">
        <v>15</v>
      </c>
      <c r="E34" s="65" t="s">
        <v>52</v>
      </c>
      <c r="F34" s="64" t="s">
        <v>53</v>
      </c>
      <c r="G34" s="66">
        <v>2813</v>
      </c>
      <c r="H34" s="66">
        <v>2552</v>
      </c>
      <c r="I34" s="66">
        <v>2552</v>
      </c>
      <c r="J34" s="66">
        <v>2552</v>
      </c>
      <c r="K34" s="66">
        <v>2552</v>
      </c>
      <c r="L34" s="66">
        <v>2552</v>
      </c>
      <c r="M34" s="66">
        <v>35728</v>
      </c>
      <c r="N34" s="48">
        <f t="shared" si="0"/>
        <v>51301</v>
      </c>
      <c r="O34" s="11"/>
      <c r="P34" s="11"/>
      <c r="Q34" s="11"/>
      <c r="R34" s="11"/>
      <c r="S34" s="11"/>
      <c r="T34" s="11"/>
      <c r="U34" s="11"/>
      <c r="V34" s="11"/>
    </row>
    <row r="35" spans="1:22" s="12" customFormat="1" ht="12.75">
      <c r="A35" s="10"/>
      <c r="B35" s="64" t="s">
        <v>13</v>
      </c>
      <c r="C35" s="65" t="s">
        <v>14</v>
      </c>
      <c r="D35" s="64" t="s">
        <v>15</v>
      </c>
      <c r="E35" s="65" t="s">
        <v>93</v>
      </c>
      <c r="F35" s="64" t="s">
        <v>92</v>
      </c>
      <c r="G35" s="66">
        <v>745</v>
      </c>
      <c r="H35" s="66">
        <v>12821</v>
      </c>
      <c r="I35" s="66">
        <v>12868</v>
      </c>
      <c r="J35" s="66">
        <v>12868</v>
      </c>
      <c r="K35" s="66">
        <v>12868</v>
      </c>
      <c r="L35" s="66">
        <v>12868</v>
      </c>
      <c r="M35" s="66">
        <v>186586</v>
      </c>
      <c r="N35" s="48">
        <f t="shared" si="0"/>
        <v>251624</v>
      </c>
      <c r="O35" s="11"/>
      <c r="P35" s="11"/>
      <c r="Q35" s="11"/>
      <c r="R35" s="11"/>
      <c r="S35" s="11"/>
      <c r="T35" s="11"/>
      <c r="U35" s="11"/>
      <c r="V35" s="11"/>
    </row>
    <row r="36" spans="1:22" s="12" customFormat="1" ht="25.5">
      <c r="A36" s="10"/>
      <c r="B36" s="64" t="s">
        <v>13</v>
      </c>
      <c r="C36" s="65" t="s">
        <v>14</v>
      </c>
      <c r="D36" s="64" t="s">
        <v>15</v>
      </c>
      <c r="E36" s="65" t="s">
        <v>94</v>
      </c>
      <c r="F36" s="64" t="s">
        <v>92</v>
      </c>
      <c r="G36" s="66">
        <v>8600</v>
      </c>
      <c r="H36" s="66">
        <v>166248</v>
      </c>
      <c r="I36" s="66">
        <v>166248</v>
      </c>
      <c r="J36" s="66">
        <v>166248</v>
      </c>
      <c r="K36" s="66">
        <v>166248</v>
      </c>
      <c r="L36" s="66">
        <v>166248</v>
      </c>
      <c r="M36" s="66">
        <v>2410596</v>
      </c>
      <c r="N36" s="48">
        <f t="shared" si="0"/>
        <v>3250436</v>
      </c>
      <c r="O36" s="11"/>
      <c r="P36" s="11"/>
      <c r="Q36" s="11"/>
      <c r="R36" s="11"/>
      <c r="S36" s="11"/>
      <c r="T36" s="11"/>
      <c r="U36" s="11"/>
      <c r="V36" s="11"/>
    </row>
    <row r="37" spans="2:22" ht="15.75">
      <c r="B37" s="46"/>
      <c r="C37" s="47" t="s">
        <v>54</v>
      </c>
      <c r="D37" s="46" t="s">
        <v>55</v>
      </c>
      <c r="E37" s="46" t="s">
        <v>55</v>
      </c>
      <c r="F37" s="46" t="s">
        <v>55</v>
      </c>
      <c r="G37" s="48">
        <f aca="true" t="shared" si="1" ref="G37:M37">SUM(G10:G36)</f>
        <v>333088</v>
      </c>
      <c r="H37" s="48">
        <f t="shared" si="1"/>
        <v>507036</v>
      </c>
      <c r="I37" s="48">
        <f t="shared" si="1"/>
        <v>457967</v>
      </c>
      <c r="J37" s="48">
        <f t="shared" si="1"/>
        <v>410107</v>
      </c>
      <c r="K37" s="48">
        <f t="shared" si="1"/>
        <v>409948</v>
      </c>
      <c r="L37" s="48">
        <f t="shared" si="1"/>
        <v>378731</v>
      </c>
      <c r="M37" s="48">
        <f t="shared" si="1"/>
        <v>3668041</v>
      </c>
      <c r="N37" s="48">
        <f>G37+H37+I37+J37+K37+L37+M37</f>
        <v>6164918</v>
      </c>
      <c r="O37" s="17"/>
      <c r="P37" s="17"/>
      <c r="Q37" s="17"/>
      <c r="R37" s="17"/>
      <c r="S37" s="18"/>
      <c r="T37" s="17"/>
      <c r="U37" s="17"/>
      <c r="V37" s="18"/>
    </row>
    <row r="38" spans="2:22" ht="25.5">
      <c r="B38" s="27"/>
      <c r="C38" s="44" t="s">
        <v>75</v>
      </c>
      <c r="D38" s="27"/>
      <c r="E38" s="27"/>
      <c r="F38" s="27"/>
      <c r="G38" s="45"/>
      <c r="H38" s="45"/>
      <c r="I38" s="45"/>
      <c r="J38" s="45"/>
      <c r="K38" s="45"/>
      <c r="L38" s="45"/>
      <c r="M38" s="45"/>
      <c r="N38" s="45"/>
      <c r="O38" s="17"/>
      <c r="P38" s="17"/>
      <c r="Q38" s="17"/>
      <c r="R38" s="17"/>
      <c r="S38" s="18"/>
      <c r="T38" s="17"/>
      <c r="U38" s="17"/>
      <c r="V38" s="18"/>
    </row>
    <row r="39" spans="2:22" ht="15.75">
      <c r="B39" s="27"/>
      <c r="C39" s="44"/>
      <c r="D39" s="27"/>
      <c r="E39" s="27"/>
      <c r="F39" s="27"/>
      <c r="G39" s="45"/>
      <c r="H39" s="45"/>
      <c r="I39" s="45"/>
      <c r="J39" s="45"/>
      <c r="K39" s="45"/>
      <c r="L39" s="45"/>
      <c r="M39" s="45"/>
      <c r="N39" s="45"/>
      <c r="O39" s="17"/>
      <c r="P39" s="17"/>
      <c r="Q39" s="17"/>
      <c r="R39" s="17"/>
      <c r="S39" s="18"/>
      <c r="T39" s="17"/>
      <c r="U39" s="17"/>
      <c r="V39" s="18"/>
    </row>
    <row r="40" spans="2:22" ht="15.75">
      <c r="B40" s="46" t="s">
        <v>13</v>
      </c>
      <c r="C40" s="47" t="s">
        <v>14</v>
      </c>
      <c r="D40" s="46" t="s">
        <v>87</v>
      </c>
      <c r="E40" s="46" t="s">
        <v>91</v>
      </c>
      <c r="F40" s="46" t="s">
        <v>77</v>
      </c>
      <c r="G40" s="51">
        <v>450</v>
      </c>
      <c r="H40" s="51">
        <v>7898</v>
      </c>
      <c r="I40" s="51">
        <v>7898</v>
      </c>
      <c r="J40" s="51">
        <v>7898</v>
      </c>
      <c r="K40" s="51">
        <v>7898</v>
      </c>
      <c r="L40" s="51">
        <v>7898</v>
      </c>
      <c r="M40" s="51">
        <v>197450</v>
      </c>
      <c r="N40" s="51">
        <f>SUM(G40:M40)</f>
        <v>237390</v>
      </c>
      <c r="O40" s="17"/>
      <c r="P40" s="17"/>
      <c r="Q40" s="17"/>
      <c r="R40" s="17"/>
      <c r="S40" s="18"/>
      <c r="T40" s="17"/>
      <c r="U40" s="17"/>
      <c r="V40" s="18"/>
    </row>
    <row r="41" spans="2:22" ht="38.25">
      <c r="B41" s="46" t="s">
        <v>13</v>
      </c>
      <c r="C41" s="50" t="s">
        <v>14</v>
      </c>
      <c r="D41" s="15" t="s">
        <v>15</v>
      </c>
      <c r="E41" s="52" t="s">
        <v>95</v>
      </c>
      <c r="F41" s="46" t="s">
        <v>76</v>
      </c>
      <c r="G41" s="51">
        <v>200</v>
      </c>
      <c r="H41" s="51">
        <v>2500</v>
      </c>
      <c r="I41" s="51">
        <v>2500</v>
      </c>
      <c r="J41" s="51">
        <v>2500</v>
      </c>
      <c r="K41" s="51">
        <v>2500</v>
      </c>
      <c r="L41" s="51">
        <v>2500</v>
      </c>
      <c r="M41" s="51">
        <v>62522</v>
      </c>
      <c r="N41" s="51">
        <f aca="true" t="shared" si="2" ref="N41:N52">SUM(G41:M41)</f>
        <v>75222</v>
      </c>
      <c r="O41" s="17"/>
      <c r="P41" s="17"/>
      <c r="Q41" s="17"/>
      <c r="R41" s="17"/>
      <c r="S41" s="18"/>
      <c r="T41" s="17"/>
      <c r="U41" s="17"/>
      <c r="V41" s="18"/>
    </row>
    <row r="42" spans="2:22" ht="25.5">
      <c r="B42" s="46" t="s">
        <v>13</v>
      </c>
      <c r="C42" s="50" t="s">
        <v>14</v>
      </c>
      <c r="D42" s="15" t="s">
        <v>87</v>
      </c>
      <c r="E42" s="52" t="s">
        <v>88</v>
      </c>
      <c r="F42" s="46" t="s">
        <v>89</v>
      </c>
      <c r="G42" s="51">
        <v>150</v>
      </c>
      <c r="H42" s="51">
        <v>2335</v>
      </c>
      <c r="I42" s="51">
        <v>2335</v>
      </c>
      <c r="J42" s="51">
        <v>2335</v>
      </c>
      <c r="K42" s="51">
        <v>2335</v>
      </c>
      <c r="L42" s="51">
        <v>2335</v>
      </c>
      <c r="M42" s="51">
        <v>58347</v>
      </c>
      <c r="N42" s="51">
        <f>SUM(G42:M42)</f>
        <v>70172</v>
      </c>
      <c r="O42" s="17"/>
      <c r="P42" s="17"/>
      <c r="Q42" s="17"/>
      <c r="R42" s="17"/>
      <c r="S42" s="18"/>
      <c r="T42" s="17"/>
      <c r="U42" s="17"/>
      <c r="V42" s="18"/>
    </row>
    <row r="43" spans="2:22" ht="15.75">
      <c r="B43" s="46" t="s">
        <v>13</v>
      </c>
      <c r="C43" s="50" t="s">
        <v>14</v>
      </c>
      <c r="D43" s="15" t="s">
        <v>87</v>
      </c>
      <c r="E43" s="52" t="s">
        <v>90</v>
      </c>
      <c r="F43" s="46" t="s">
        <v>76</v>
      </c>
      <c r="G43" s="51">
        <v>660</v>
      </c>
      <c r="H43" s="51">
        <v>11925</v>
      </c>
      <c r="I43" s="51">
        <v>11925</v>
      </c>
      <c r="J43" s="51">
        <v>11925</v>
      </c>
      <c r="K43" s="51">
        <v>11925</v>
      </c>
      <c r="L43" s="51">
        <v>11925</v>
      </c>
      <c r="M43" s="51">
        <v>298116</v>
      </c>
      <c r="N43" s="51">
        <f>SUM(G43:M43)</f>
        <v>358401</v>
      </c>
      <c r="O43" s="17"/>
      <c r="P43" s="17"/>
      <c r="Q43" s="17"/>
      <c r="R43" s="17"/>
      <c r="S43" s="18"/>
      <c r="T43" s="17"/>
      <c r="U43" s="17"/>
      <c r="V43" s="18"/>
    </row>
    <row r="44" spans="2:22" ht="25.5">
      <c r="B44" s="46" t="s">
        <v>13</v>
      </c>
      <c r="C44" s="50" t="s">
        <v>14</v>
      </c>
      <c r="D44" s="15" t="s">
        <v>87</v>
      </c>
      <c r="E44" s="52" t="s">
        <v>78</v>
      </c>
      <c r="F44" s="46" t="s">
        <v>76</v>
      </c>
      <c r="G44" s="51">
        <v>340</v>
      </c>
      <c r="H44" s="51">
        <v>6138</v>
      </c>
      <c r="I44" s="51">
        <v>6138</v>
      </c>
      <c r="J44" s="51">
        <v>6138</v>
      </c>
      <c r="K44" s="51">
        <v>6138</v>
      </c>
      <c r="L44" s="51">
        <v>6138</v>
      </c>
      <c r="M44" s="51">
        <v>153465</v>
      </c>
      <c r="N44" s="51">
        <f>SUM(G44:M44)</f>
        <v>184495</v>
      </c>
      <c r="O44" s="17"/>
      <c r="P44" s="17"/>
      <c r="Q44" s="17"/>
      <c r="R44" s="17"/>
      <c r="S44" s="18"/>
      <c r="T44" s="17"/>
      <c r="U44" s="17"/>
      <c r="V44" s="18"/>
    </row>
    <row r="45" spans="2:22" ht="38.25">
      <c r="B45" s="46" t="s">
        <v>13</v>
      </c>
      <c r="C45" s="50" t="s">
        <v>14</v>
      </c>
      <c r="D45" s="15" t="s">
        <v>87</v>
      </c>
      <c r="E45" s="52" t="s">
        <v>96</v>
      </c>
      <c r="F45" s="46" t="s">
        <v>76</v>
      </c>
      <c r="G45" s="51">
        <v>80</v>
      </c>
      <c r="H45" s="51">
        <v>1275</v>
      </c>
      <c r="I45" s="51">
        <v>1275</v>
      </c>
      <c r="J45" s="51">
        <v>1275</v>
      </c>
      <c r="K45" s="51">
        <v>1275</v>
      </c>
      <c r="L45" s="51">
        <v>1275</v>
      </c>
      <c r="M45" s="51">
        <v>19125</v>
      </c>
      <c r="N45" s="51">
        <f>SUM(G45:M45)</f>
        <v>25580</v>
      </c>
      <c r="O45" s="17"/>
      <c r="P45" s="17"/>
      <c r="Q45" s="17"/>
      <c r="R45" s="17"/>
      <c r="S45" s="18"/>
      <c r="T45" s="17"/>
      <c r="U45" s="17"/>
      <c r="V45" s="18"/>
    </row>
    <row r="46" spans="2:22" ht="25.5">
      <c r="B46" s="46" t="s">
        <v>13</v>
      </c>
      <c r="C46" s="50" t="s">
        <v>14</v>
      </c>
      <c r="D46" s="15" t="s">
        <v>15</v>
      </c>
      <c r="E46" s="52" t="s">
        <v>79</v>
      </c>
      <c r="F46" s="46" t="s">
        <v>76</v>
      </c>
      <c r="G46" s="51">
        <v>100</v>
      </c>
      <c r="H46" s="51">
        <v>1955</v>
      </c>
      <c r="I46" s="51">
        <v>1955</v>
      </c>
      <c r="J46" s="51">
        <v>1955</v>
      </c>
      <c r="K46" s="51">
        <v>1955</v>
      </c>
      <c r="L46" s="51">
        <v>1955</v>
      </c>
      <c r="M46" s="75">
        <v>9775</v>
      </c>
      <c r="N46" s="51">
        <f t="shared" si="2"/>
        <v>19650</v>
      </c>
      <c r="O46" s="17"/>
      <c r="P46" s="17"/>
      <c r="Q46" s="17"/>
      <c r="R46" s="17"/>
      <c r="S46" s="18"/>
      <c r="T46" s="17"/>
      <c r="U46" s="17"/>
      <c r="V46" s="18"/>
    </row>
    <row r="47" spans="2:22" ht="63.75">
      <c r="B47" s="46" t="s">
        <v>13</v>
      </c>
      <c r="C47" s="50" t="s">
        <v>14</v>
      </c>
      <c r="D47" s="15" t="s">
        <v>15</v>
      </c>
      <c r="E47" s="52" t="s">
        <v>80</v>
      </c>
      <c r="F47" s="46" t="s">
        <v>76</v>
      </c>
      <c r="G47" s="51">
        <v>90</v>
      </c>
      <c r="H47" s="51">
        <v>1433</v>
      </c>
      <c r="I47" s="51">
        <v>1433</v>
      </c>
      <c r="J47" s="51">
        <v>1433</v>
      </c>
      <c r="K47" s="51">
        <v>1433</v>
      </c>
      <c r="L47" s="51">
        <v>1433</v>
      </c>
      <c r="M47" s="51">
        <v>35826</v>
      </c>
      <c r="N47" s="51">
        <f t="shared" si="2"/>
        <v>43081</v>
      </c>
      <c r="O47" s="17"/>
      <c r="P47" s="17"/>
      <c r="Q47" s="17"/>
      <c r="R47" s="17"/>
      <c r="S47" s="18"/>
      <c r="T47" s="17"/>
      <c r="U47" s="17"/>
      <c r="V47" s="18"/>
    </row>
    <row r="48" spans="2:22" ht="51">
      <c r="B48" s="46" t="s">
        <v>13</v>
      </c>
      <c r="C48" s="50" t="s">
        <v>14</v>
      </c>
      <c r="D48" s="15" t="s">
        <v>15</v>
      </c>
      <c r="E48" s="52" t="s">
        <v>81</v>
      </c>
      <c r="F48" s="46" t="s">
        <v>77</v>
      </c>
      <c r="G48" s="51">
        <v>50</v>
      </c>
      <c r="H48" s="51">
        <v>2332</v>
      </c>
      <c r="I48" s="51">
        <v>2332</v>
      </c>
      <c r="J48" s="51">
        <v>2332</v>
      </c>
      <c r="K48" s="51">
        <v>2332</v>
      </c>
      <c r="L48" s="51">
        <v>2332</v>
      </c>
      <c r="M48" s="51">
        <v>34987</v>
      </c>
      <c r="N48" s="51">
        <f t="shared" si="2"/>
        <v>46697</v>
      </c>
      <c r="O48" s="17"/>
      <c r="P48" s="17"/>
      <c r="Q48" s="17"/>
      <c r="R48" s="17"/>
      <c r="S48" s="18"/>
      <c r="T48" s="17"/>
      <c r="U48" s="17"/>
      <c r="V48" s="18"/>
    </row>
    <row r="49" spans="2:22" ht="25.5">
      <c r="B49" s="46" t="s">
        <v>13</v>
      </c>
      <c r="C49" s="50" t="s">
        <v>14</v>
      </c>
      <c r="D49" s="15" t="s">
        <v>87</v>
      </c>
      <c r="E49" s="52" t="s">
        <v>105</v>
      </c>
      <c r="F49" s="46" t="s">
        <v>77</v>
      </c>
      <c r="G49" s="51">
        <v>70</v>
      </c>
      <c r="H49" s="51">
        <v>2550</v>
      </c>
      <c r="I49" s="51">
        <v>2550</v>
      </c>
      <c r="J49" s="51">
        <v>2550</v>
      </c>
      <c r="K49" s="51">
        <v>2550</v>
      </c>
      <c r="L49" s="51">
        <v>2550</v>
      </c>
      <c r="M49" s="51">
        <v>38250</v>
      </c>
      <c r="N49" s="51">
        <f>SUM(G49:M49)</f>
        <v>51070</v>
      </c>
      <c r="O49" s="17"/>
      <c r="P49" s="17"/>
      <c r="Q49" s="17"/>
      <c r="R49" s="17"/>
      <c r="S49" s="18"/>
      <c r="T49" s="17"/>
      <c r="U49" s="17"/>
      <c r="V49" s="18"/>
    </row>
    <row r="50" spans="2:22" ht="25.5">
      <c r="B50" s="46" t="s">
        <v>13</v>
      </c>
      <c r="C50" s="50" t="s">
        <v>14</v>
      </c>
      <c r="D50" s="15" t="s">
        <v>15</v>
      </c>
      <c r="E50" s="52" t="s">
        <v>82</v>
      </c>
      <c r="F50" s="46" t="s">
        <v>76</v>
      </c>
      <c r="G50" s="51">
        <v>80</v>
      </c>
      <c r="H50" s="51">
        <v>2466</v>
      </c>
      <c r="I50" s="51">
        <v>2466</v>
      </c>
      <c r="J50" s="51">
        <v>2466</v>
      </c>
      <c r="K50" s="51">
        <v>2466</v>
      </c>
      <c r="L50" s="51">
        <v>2466</v>
      </c>
      <c r="M50" s="51">
        <v>37006</v>
      </c>
      <c r="N50" s="51">
        <f t="shared" si="2"/>
        <v>49416</v>
      </c>
      <c r="O50" s="17"/>
      <c r="P50" s="17"/>
      <c r="Q50" s="17"/>
      <c r="R50" s="17"/>
      <c r="S50" s="18"/>
      <c r="T50" s="17"/>
      <c r="U50" s="17"/>
      <c r="V50" s="18"/>
    </row>
    <row r="51" spans="2:22" ht="25.5">
      <c r="B51" s="46" t="s">
        <v>13</v>
      </c>
      <c r="C51" s="50" t="s">
        <v>14</v>
      </c>
      <c r="D51" s="15" t="s">
        <v>15</v>
      </c>
      <c r="E51" s="52" t="s">
        <v>83</v>
      </c>
      <c r="F51" s="46" t="s">
        <v>76</v>
      </c>
      <c r="G51" s="51">
        <v>100</v>
      </c>
      <c r="H51" s="51">
        <v>2430</v>
      </c>
      <c r="I51" s="51">
        <v>2430</v>
      </c>
      <c r="J51" s="51">
        <v>2430</v>
      </c>
      <c r="K51" s="51">
        <v>2430</v>
      </c>
      <c r="L51" s="51">
        <v>2430</v>
      </c>
      <c r="M51" s="51">
        <v>12150</v>
      </c>
      <c r="N51" s="51">
        <f t="shared" si="2"/>
        <v>24400</v>
      </c>
      <c r="O51" s="17"/>
      <c r="P51" s="17"/>
      <c r="Q51" s="17"/>
      <c r="R51" s="17"/>
      <c r="S51" s="18"/>
      <c r="T51" s="17"/>
      <c r="U51" s="17"/>
      <c r="V51" s="18"/>
    </row>
    <row r="52" spans="2:22" ht="38.25">
      <c r="B52" s="46" t="s">
        <v>13</v>
      </c>
      <c r="C52" s="50" t="s">
        <v>14</v>
      </c>
      <c r="D52" s="15" t="s">
        <v>15</v>
      </c>
      <c r="E52" s="52" t="s">
        <v>97</v>
      </c>
      <c r="F52" s="46" t="s">
        <v>77</v>
      </c>
      <c r="G52" s="51">
        <v>80</v>
      </c>
      <c r="H52" s="51">
        <v>2093</v>
      </c>
      <c r="I52" s="51">
        <v>2093</v>
      </c>
      <c r="J52" s="51">
        <v>2093</v>
      </c>
      <c r="K52" s="51">
        <v>2093</v>
      </c>
      <c r="L52" s="51">
        <v>2093</v>
      </c>
      <c r="M52" s="51">
        <v>31396</v>
      </c>
      <c r="N52" s="51">
        <f t="shared" si="2"/>
        <v>41941</v>
      </c>
      <c r="O52" s="17"/>
      <c r="P52" s="17"/>
      <c r="Q52" s="17"/>
      <c r="R52" s="17"/>
      <c r="S52" s="18"/>
      <c r="T52" s="17"/>
      <c r="U52" s="17"/>
      <c r="V52" s="18"/>
    </row>
    <row r="53" spans="2:22" ht="25.5">
      <c r="B53" s="46" t="s">
        <v>13</v>
      </c>
      <c r="C53" s="50" t="s">
        <v>14</v>
      </c>
      <c r="D53" s="30" t="s">
        <v>87</v>
      </c>
      <c r="E53" s="52" t="s">
        <v>98</v>
      </c>
      <c r="F53" s="46" t="s">
        <v>76</v>
      </c>
      <c r="G53" s="51">
        <v>40</v>
      </c>
      <c r="H53" s="51">
        <v>2142</v>
      </c>
      <c r="I53" s="51">
        <v>2142</v>
      </c>
      <c r="J53" s="51">
        <v>2142</v>
      </c>
      <c r="K53" s="51">
        <v>2142</v>
      </c>
      <c r="L53" s="51">
        <v>2142</v>
      </c>
      <c r="M53" s="51">
        <v>10710</v>
      </c>
      <c r="N53" s="51">
        <f aca="true" t="shared" si="3" ref="N53:N59">SUM(G53:M53)</f>
        <v>21460</v>
      </c>
      <c r="O53" s="17"/>
      <c r="P53" s="17"/>
      <c r="Q53" s="17"/>
      <c r="R53" s="17"/>
      <c r="S53" s="18"/>
      <c r="T53" s="17"/>
      <c r="U53" s="17"/>
      <c r="V53" s="18"/>
    </row>
    <row r="54" spans="2:22" ht="15.75">
      <c r="B54" s="46" t="s">
        <v>13</v>
      </c>
      <c r="C54" s="50" t="s">
        <v>14</v>
      </c>
      <c r="D54" s="30" t="s">
        <v>87</v>
      </c>
      <c r="E54" s="52" t="s">
        <v>99</v>
      </c>
      <c r="F54" s="46" t="s">
        <v>76</v>
      </c>
      <c r="G54" s="51">
        <v>30</v>
      </c>
      <c r="H54" s="51">
        <v>1606</v>
      </c>
      <c r="I54" s="51">
        <v>1606</v>
      </c>
      <c r="J54" s="51">
        <v>1606</v>
      </c>
      <c r="K54" s="51">
        <v>1606</v>
      </c>
      <c r="L54" s="51">
        <v>1606</v>
      </c>
      <c r="M54" s="51">
        <v>8031</v>
      </c>
      <c r="N54" s="51">
        <f t="shared" si="3"/>
        <v>16091</v>
      </c>
      <c r="O54" s="17"/>
      <c r="P54" s="17"/>
      <c r="Q54" s="17"/>
      <c r="R54" s="17"/>
      <c r="S54" s="18"/>
      <c r="T54" s="17"/>
      <c r="U54" s="17"/>
      <c r="V54" s="18"/>
    </row>
    <row r="55" spans="2:22" ht="15.75">
      <c r="B55" s="46" t="s">
        <v>13</v>
      </c>
      <c r="C55" s="50" t="s">
        <v>14</v>
      </c>
      <c r="D55" s="30" t="s">
        <v>87</v>
      </c>
      <c r="E55" s="52" t="s">
        <v>100</v>
      </c>
      <c r="F55" s="46" t="s">
        <v>76</v>
      </c>
      <c r="G55" s="51">
        <v>30</v>
      </c>
      <c r="H55" s="51">
        <v>1391</v>
      </c>
      <c r="I55" s="51">
        <v>1391</v>
      </c>
      <c r="J55" s="51">
        <v>1391</v>
      </c>
      <c r="K55" s="51">
        <v>1391</v>
      </c>
      <c r="L55" s="51">
        <v>1391</v>
      </c>
      <c r="M55" s="51">
        <v>6960</v>
      </c>
      <c r="N55" s="51">
        <f t="shared" si="3"/>
        <v>13945</v>
      </c>
      <c r="O55" s="17"/>
      <c r="P55" s="17"/>
      <c r="Q55" s="17"/>
      <c r="R55" s="17"/>
      <c r="S55" s="18"/>
      <c r="T55" s="17"/>
      <c r="U55" s="17"/>
      <c r="V55" s="18"/>
    </row>
    <row r="56" spans="2:22" ht="25.5">
      <c r="B56" s="46" t="s">
        <v>13</v>
      </c>
      <c r="C56" s="50" t="s">
        <v>14</v>
      </c>
      <c r="D56" s="30" t="s">
        <v>87</v>
      </c>
      <c r="E56" s="52" t="s">
        <v>106</v>
      </c>
      <c r="F56" s="46" t="s">
        <v>77</v>
      </c>
      <c r="G56" s="51">
        <v>200</v>
      </c>
      <c r="H56" s="51">
        <v>8500</v>
      </c>
      <c r="I56" s="51">
        <v>8500</v>
      </c>
      <c r="J56" s="51">
        <v>8500</v>
      </c>
      <c r="K56" s="51">
        <v>8500</v>
      </c>
      <c r="L56" s="51">
        <v>8500</v>
      </c>
      <c r="M56" s="51">
        <v>212500</v>
      </c>
      <c r="N56" s="51">
        <f>SUM(G56:M56)</f>
        <v>255200</v>
      </c>
      <c r="O56" s="17"/>
      <c r="P56" s="17"/>
      <c r="Q56" s="17"/>
      <c r="R56" s="17"/>
      <c r="S56" s="18"/>
      <c r="T56" s="17"/>
      <c r="U56" s="17"/>
      <c r="V56" s="18"/>
    </row>
    <row r="57" spans="2:22" ht="25.5">
      <c r="B57" s="46" t="s">
        <v>13</v>
      </c>
      <c r="C57" s="50" t="s">
        <v>14</v>
      </c>
      <c r="D57" s="30" t="s">
        <v>87</v>
      </c>
      <c r="E57" s="52" t="s">
        <v>101</v>
      </c>
      <c r="F57" s="46" t="s">
        <v>76</v>
      </c>
      <c r="G57" s="51">
        <v>180</v>
      </c>
      <c r="H57" s="51">
        <v>4333</v>
      </c>
      <c r="I57" s="51">
        <v>4333</v>
      </c>
      <c r="J57" s="51">
        <v>4333</v>
      </c>
      <c r="K57" s="51">
        <v>4333</v>
      </c>
      <c r="L57" s="51">
        <v>4333</v>
      </c>
      <c r="M57" s="51">
        <v>108335</v>
      </c>
      <c r="N57" s="51">
        <f t="shared" si="3"/>
        <v>130180</v>
      </c>
      <c r="O57" s="17"/>
      <c r="P57" s="17"/>
      <c r="Q57" s="17"/>
      <c r="R57" s="17"/>
      <c r="S57" s="18"/>
      <c r="T57" s="17"/>
      <c r="U57" s="17"/>
      <c r="V57" s="18"/>
    </row>
    <row r="58" spans="2:22" ht="25.5">
      <c r="B58" s="46" t="s">
        <v>13</v>
      </c>
      <c r="C58" s="50" t="s">
        <v>14</v>
      </c>
      <c r="D58" s="30" t="s">
        <v>87</v>
      </c>
      <c r="E58" s="52" t="s">
        <v>102</v>
      </c>
      <c r="F58" s="46" t="s">
        <v>76</v>
      </c>
      <c r="G58" s="51">
        <v>2000</v>
      </c>
      <c r="H58" s="51">
        <v>25450</v>
      </c>
      <c r="I58" s="51">
        <v>25450</v>
      </c>
      <c r="J58" s="51">
        <v>25450</v>
      </c>
      <c r="K58" s="51">
        <v>25450</v>
      </c>
      <c r="L58" s="51">
        <v>25450</v>
      </c>
      <c r="M58" s="51">
        <v>636222</v>
      </c>
      <c r="N58" s="51">
        <f t="shared" si="3"/>
        <v>765472</v>
      </c>
      <c r="O58" s="17"/>
      <c r="P58" s="17"/>
      <c r="Q58" s="17"/>
      <c r="R58" s="17"/>
      <c r="S58" s="18"/>
      <c r="T58" s="17"/>
      <c r="U58" s="17"/>
      <c r="V58" s="18"/>
    </row>
    <row r="59" spans="2:22" ht="25.5">
      <c r="B59" s="46" t="s">
        <v>13</v>
      </c>
      <c r="C59" s="50" t="s">
        <v>14</v>
      </c>
      <c r="D59" s="30" t="s">
        <v>87</v>
      </c>
      <c r="E59" s="52" t="s">
        <v>103</v>
      </c>
      <c r="F59" s="46" t="s">
        <v>76</v>
      </c>
      <c r="G59" s="51">
        <v>80</v>
      </c>
      <c r="H59" s="51">
        <v>1690</v>
      </c>
      <c r="I59" s="51">
        <v>1690</v>
      </c>
      <c r="J59" s="51">
        <v>1690</v>
      </c>
      <c r="K59" s="51">
        <v>1690</v>
      </c>
      <c r="L59" s="51">
        <v>1690</v>
      </c>
      <c r="M59" s="51">
        <v>25369</v>
      </c>
      <c r="N59" s="51">
        <f t="shared" si="3"/>
        <v>33899</v>
      </c>
      <c r="O59" s="17"/>
      <c r="P59" s="17"/>
      <c r="Q59" s="17"/>
      <c r="R59" s="17"/>
      <c r="S59" s="18"/>
      <c r="T59" s="17"/>
      <c r="U59" s="17"/>
      <c r="V59" s="18"/>
    </row>
    <row r="60" spans="1:246" s="57" customFormat="1" ht="15.75">
      <c r="A60" s="53"/>
      <c r="B60" s="49"/>
      <c r="C60" s="47" t="s">
        <v>54</v>
      </c>
      <c r="D60" s="49"/>
      <c r="E60" s="49"/>
      <c r="F60" s="49"/>
      <c r="G60" s="48">
        <f aca="true" t="shared" si="4" ref="G60:N60">SUM(G40:G59)</f>
        <v>5010</v>
      </c>
      <c r="H60" s="48">
        <f t="shared" si="4"/>
        <v>92442</v>
      </c>
      <c r="I60" s="48">
        <f t="shared" si="4"/>
        <v>92442</v>
      </c>
      <c r="J60" s="48">
        <f t="shared" si="4"/>
        <v>92442</v>
      </c>
      <c r="K60" s="48">
        <f t="shared" si="4"/>
        <v>92442</v>
      </c>
      <c r="L60" s="48">
        <f t="shared" si="4"/>
        <v>92442</v>
      </c>
      <c r="M60" s="48">
        <f t="shared" si="4"/>
        <v>1996542</v>
      </c>
      <c r="N60" s="48">
        <f t="shared" si="4"/>
        <v>2463762</v>
      </c>
      <c r="O60" s="54"/>
      <c r="P60" s="54"/>
      <c r="Q60" s="54"/>
      <c r="R60" s="54"/>
      <c r="S60" s="55"/>
      <c r="T60" s="54"/>
      <c r="U60" s="54"/>
      <c r="V60" s="55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77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</row>
    <row r="61" spans="1:22" s="22" customFormat="1" ht="15.75">
      <c r="A61" s="19"/>
      <c r="B61" s="23"/>
      <c r="C61" s="23" t="s">
        <v>56</v>
      </c>
      <c r="D61" s="24"/>
      <c r="E61" s="24"/>
      <c r="F61" s="24"/>
      <c r="G61" s="25"/>
      <c r="H61" s="25"/>
      <c r="I61" s="25"/>
      <c r="J61" s="25"/>
      <c r="K61" s="25"/>
      <c r="L61" s="25"/>
      <c r="M61" s="25"/>
      <c r="N61" s="26"/>
      <c r="O61" s="20"/>
      <c r="P61" s="20"/>
      <c r="Q61" s="20"/>
      <c r="R61" s="20"/>
      <c r="S61" s="21"/>
      <c r="T61" s="20"/>
      <c r="U61" s="20"/>
      <c r="V61" s="21"/>
    </row>
    <row r="62" spans="1:22" s="22" customFormat="1" ht="15.75">
      <c r="A62" s="19"/>
      <c r="B62" s="46" t="s">
        <v>57</v>
      </c>
      <c r="C62" s="50" t="s">
        <v>58</v>
      </c>
      <c r="D62" s="46" t="s">
        <v>59</v>
      </c>
      <c r="E62" s="50" t="s">
        <v>60</v>
      </c>
      <c r="F62" s="46" t="s">
        <v>61</v>
      </c>
      <c r="G62" s="66">
        <v>427</v>
      </c>
      <c r="H62" s="66">
        <v>427</v>
      </c>
      <c r="I62" s="66">
        <v>427</v>
      </c>
      <c r="J62" s="66">
        <v>212</v>
      </c>
      <c r="K62" s="66">
        <v>0</v>
      </c>
      <c r="L62" s="66">
        <v>0</v>
      </c>
      <c r="M62" s="66">
        <v>0</v>
      </c>
      <c r="N62" s="48">
        <v>1920</v>
      </c>
      <c r="O62" s="20"/>
      <c r="P62" s="20"/>
      <c r="Q62" s="20"/>
      <c r="R62" s="20"/>
      <c r="S62" s="21"/>
      <c r="T62" s="20"/>
      <c r="U62" s="20"/>
      <c r="V62" s="21"/>
    </row>
    <row r="63" spans="1:22" s="22" customFormat="1" ht="117" customHeight="1">
      <c r="A63" s="19"/>
      <c r="B63" s="46" t="s">
        <v>57</v>
      </c>
      <c r="C63" s="50" t="s">
        <v>62</v>
      </c>
      <c r="D63" s="46" t="s">
        <v>59</v>
      </c>
      <c r="E63" s="50" t="s">
        <v>63</v>
      </c>
      <c r="F63" s="46" t="s">
        <v>64</v>
      </c>
      <c r="G63" s="66">
        <v>226584</v>
      </c>
      <c r="H63" s="66">
        <v>234064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48">
        <f>SUM(G63:M63)</f>
        <v>460648</v>
      </c>
      <c r="O63" s="20"/>
      <c r="P63" s="20"/>
      <c r="Q63" s="20"/>
      <c r="R63" s="20"/>
      <c r="S63" s="21"/>
      <c r="T63" s="20"/>
      <c r="U63" s="20"/>
      <c r="V63" s="21"/>
    </row>
    <row r="64" spans="1:22" s="22" customFormat="1" ht="35.25" customHeight="1">
      <c r="A64" s="19"/>
      <c r="B64" s="46" t="s">
        <v>57</v>
      </c>
      <c r="C64" s="50" t="s">
        <v>65</v>
      </c>
      <c r="D64" s="46" t="s">
        <v>59</v>
      </c>
      <c r="E64" s="50" t="s">
        <v>66</v>
      </c>
      <c r="F64" s="46" t="s">
        <v>67</v>
      </c>
      <c r="G64" s="66">
        <v>69048</v>
      </c>
      <c r="H64" s="66">
        <v>67430</v>
      </c>
      <c r="I64" s="66">
        <v>65930</v>
      </c>
      <c r="J64" s="66">
        <v>65930</v>
      </c>
      <c r="K64" s="66">
        <v>65930</v>
      </c>
      <c r="L64" s="66">
        <v>65930</v>
      </c>
      <c r="M64" s="66">
        <v>731830</v>
      </c>
      <c r="N64" s="48">
        <f>SUM(G64:M64)</f>
        <v>1132028</v>
      </c>
      <c r="O64" s="20"/>
      <c r="P64" s="20"/>
      <c r="Q64" s="20"/>
      <c r="R64" s="20"/>
      <c r="S64" s="21"/>
      <c r="T64" s="20"/>
      <c r="U64" s="20"/>
      <c r="V64" s="21"/>
    </row>
    <row r="65" spans="1:36" s="22" customFormat="1" ht="21.75" customHeight="1">
      <c r="A65" s="19"/>
      <c r="B65" s="46" t="s">
        <v>57</v>
      </c>
      <c r="C65" s="50" t="s">
        <v>65</v>
      </c>
      <c r="D65" s="46" t="s">
        <v>59</v>
      </c>
      <c r="E65" s="50" t="s">
        <v>68</v>
      </c>
      <c r="F65" s="46" t="s">
        <v>69</v>
      </c>
      <c r="G65" s="66">
        <v>40035</v>
      </c>
      <c r="H65" s="66">
        <v>39135</v>
      </c>
      <c r="I65" s="66">
        <v>38238</v>
      </c>
      <c r="J65" s="66">
        <v>37000</v>
      </c>
      <c r="K65" s="66">
        <v>37000</v>
      </c>
      <c r="L65" s="66">
        <v>37000</v>
      </c>
      <c r="M65" s="66">
        <v>399219</v>
      </c>
      <c r="N65" s="48">
        <f>SUM(G65:M65)</f>
        <v>627627</v>
      </c>
      <c r="O65" s="20"/>
      <c r="P65" s="20"/>
      <c r="Q65" s="20"/>
      <c r="R65" s="20"/>
      <c r="S65" s="21"/>
      <c r="T65" s="20"/>
      <c r="U65" s="20"/>
      <c r="V65" s="21"/>
      <c r="AJ65" s="78"/>
    </row>
    <row r="66" spans="2:14" ht="15.75">
      <c r="B66" s="46"/>
      <c r="C66" s="67" t="s">
        <v>54</v>
      </c>
      <c r="D66" s="46" t="s">
        <v>55</v>
      </c>
      <c r="E66" s="46" t="s">
        <v>55</v>
      </c>
      <c r="F66" s="46" t="s">
        <v>55</v>
      </c>
      <c r="G66" s="48">
        <f aca="true" t="shared" si="5" ref="G66:M66">SUM(G63:G65)</f>
        <v>335667</v>
      </c>
      <c r="H66" s="48">
        <f t="shared" si="5"/>
        <v>340629</v>
      </c>
      <c r="I66" s="48">
        <f t="shared" si="5"/>
        <v>104168</v>
      </c>
      <c r="J66" s="48">
        <f t="shared" si="5"/>
        <v>102930</v>
      </c>
      <c r="K66" s="48">
        <f t="shared" si="5"/>
        <v>102930</v>
      </c>
      <c r="L66" s="48">
        <f t="shared" si="5"/>
        <v>102930</v>
      </c>
      <c r="M66" s="48">
        <f t="shared" si="5"/>
        <v>1131049</v>
      </c>
      <c r="N66" s="48">
        <f>SUM(G66:M66)</f>
        <v>2220303</v>
      </c>
    </row>
    <row r="67" spans="2:14" ht="15.75">
      <c r="B67" s="27"/>
      <c r="C67" s="28"/>
      <c r="D67" s="28"/>
      <c r="E67" s="28"/>
      <c r="F67" s="28"/>
      <c r="G67" s="25"/>
      <c r="H67" s="25"/>
      <c r="I67" s="25"/>
      <c r="J67" s="25"/>
      <c r="K67" s="25"/>
      <c r="L67" s="25"/>
      <c r="M67" s="25"/>
      <c r="N67" s="29"/>
    </row>
    <row r="68" spans="2:14" ht="25.5" hidden="1">
      <c r="B68" s="30"/>
      <c r="C68" s="31" t="s">
        <v>70</v>
      </c>
      <c r="D68" s="15" t="s">
        <v>55</v>
      </c>
      <c r="E68" s="15" t="s">
        <v>55</v>
      </c>
      <c r="F68" s="15" t="s">
        <v>55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16">
        <v>0</v>
      </c>
    </row>
    <row r="69" spans="2:14" ht="15.75">
      <c r="B69" s="30"/>
      <c r="C69" s="33"/>
      <c r="D69" s="33"/>
      <c r="E69" s="33"/>
      <c r="F69" s="33"/>
      <c r="G69" s="25"/>
      <c r="H69" s="25"/>
      <c r="I69" s="25"/>
      <c r="J69" s="25"/>
      <c r="K69" s="25"/>
      <c r="L69" s="25"/>
      <c r="M69" s="25"/>
      <c r="N69" s="35"/>
    </row>
    <row r="70" spans="2:14" ht="15.75">
      <c r="B70" s="30"/>
      <c r="C70" s="68" t="s">
        <v>71</v>
      </c>
      <c r="D70" s="69"/>
      <c r="E70" s="69"/>
      <c r="F70" s="69"/>
      <c r="G70" s="48">
        <f aca="true" t="shared" si="6" ref="G70:L70">G37+G60+G66</f>
        <v>673765</v>
      </c>
      <c r="H70" s="48">
        <f t="shared" si="6"/>
        <v>940107</v>
      </c>
      <c r="I70" s="48">
        <f t="shared" si="6"/>
        <v>654577</v>
      </c>
      <c r="J70" s="48">
        <f t="shared" si="6"/>
        <v>605479</v>
      </c>
      <c r="K70" s="48">
        <f t="shared" si="6"/>
        <v>605320</v>
      </c>
      <c r="L70" s="48">
        <f t="shared" si="6"/>
        <v>574103</v>
      </c>
      <c r="M70" s="48" t="s">
        <v>84</v>
      </c>
      <c r="N70" s="48" t="s">
        <v>84</v>
      </c>
    </row>
    <row r="71" spans="2:14" ht="15.75">
      <c r="B71" s="30"/>
      <c r="C71" s="34"/>
      <c r="D71" s="34"/>
      <c r="E71" s="34"/>
      <c r="F71" s="34"/>
      <c r="G71" s="25"/>
      <c r="H71" s="25"/>
      <c r="I71" s="25"/>
      <c r="J71" s="25"/>
      <c r="K71" s="25"/>
      <c r="L71" s="25"/>
      <c r="M71" s="25"/>
      <c r="N71" s="35"/>
    </row>
    <row r="72" spans="2:14" ht="18.75" customHeight="1">
      <c r="B72" s="30"/>
      <c r="C72" s="82" t="s">
        <v>72</v>
      </c>
      <c r="D72" s="82"/>
      <c r="E72" s="82"/>
      <c r="F72" s="82"/>
      <c r="G72" s="71">
        <f>G70*100/N74</f>
        <v>6.17560565875449</v>
      </c>
      <c r="H72" s="71">
        <f>H70*100/N74</f>
        <v>8.616847282115733</v>
      </c>
      <c r="I72" s="71">
        <f>I70*100/N74</f>
        <v>5.999731991555717</v>
      </c>
      <c r="J72" s="71">
        <f>J70*100/N74</f>
        <v>5.549708783710953</v>
      </c>
      <c r="K72" s="71">
        <f>K70*100/N74</f>
        <v>5.54825141905155</v>
      </c>
      <c r="L72" s="71">
        <f>L70*100/N74</f>
        <v>5.262122157588966</v>
      </c>
      <c r="M72" s="72" t="s">
        <v>55</v>
      </c>
      <c r="N72" s="72" t="s">
        <v>55</v>
      </c>
    </row>
    <row r="73" spans="2:14" ht="15.75">
      <c r="B73" s="36"/>
      <c r="C73" s="37"/>
      <c r="D73" s="38"/>
      <c r="E73" s="38"/>
      <c r="F73" s="38"/>
      <c r="G73" s="70"/>
      <c r="H73" s="70"/>
      <c r="I73" s="70"/>
      <c r="J73" s="70"/>
      <c r="K73" s="70"/>
      <c r="L73" s="70"/>
      <c r="M73" s="70"/>
      <c r="N73" s="73"/>
    </row>
    <row r="74" spans="2:14" ht="48" customHeight="1">
      <c r="B74" s="36"/>
      <c r="C74" s="81" t="s">
        <v>74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74">
        <v>10910104</v>
      </c>
    </row>
    <row r="75" spans="2:22" ht="15.75">
      <c r="B75" s="39"/>
      <c r="C75" s="40"/>
      <c r="D75" s="41"/>
      <c r="E75" s="41"/>
      <c r="F75" s="41"/>
      <c r="G75" s="42"/>
      <c r="H75" s="42"/>
      <c r="I75" s="42"/>
      <c r="J75" s="42"/>
      <c r="K75" s="42"/>
      <c r="L75" s="42"/>
      <c r="M75" s="42"/>
      <c r="N75" s="43"/>
      <c r="S75" s="4"/>
      <c r="V75" s="4"/>
    </row>
  </sheetData>
  <sheetProtection selectLockedCells="1" selectUnlockedCells="1"/>
  <mergeCells count="11">
    <mergeCell ref="G5:N5"/>
    <mergeCell ref="B4:N4"/>
    <mergeCell ref="L1:N1"/>
    <mergeCell ref="J2:N2"/>
    <mergeCell ref="C74:M74"/>
    <mergeCell ref="C72:F72"/>
    <mergeCell ref="B5:B6"/>
    <mergeCell ref="C5:C6"/>
    <mergeCell ref="D5:D6"/>
    <mergeCell ref="E5:E6"/>
    <mergeCell ref="F5:F6"/>
  </mergeCells>
  <printOptions/>
  <pageMargins left="0.7875" right="0.7875" top="1.18125" bottom="0.7875" header="0.5118055555555555" footer="0.31527777777777777"/>
  <pageSetup firstPageNumber="1" useFirstPageNumber="1" horizontalDpi="300" verticalDpi="300" orientation="landscape" paperSize="9" scale="67" r:id="rId1"/>
  <headerFooter alignWithMargins="0">
    <oddFooter>&amp;L&amp;"Times New Roman,Regular"Ozolnieku novads&amp;R&amp;"Times New Roman,Regular"2020, Decembris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Daiga Liepa</dc:creator>
  <cp:keywords/>
  <dc:description/>
  <cp:lastModifiedBy>Anita Bībere</cp:lastModifiedBy>
  <cp:lastPrinted>2021-06-19T09:51:06Z</cp:lastPrinted>
  <dcterms:created xsi:type="dcterms:W3CDTF">2021-01-19T15:40:47Z</dcterms:created>
  <dcterms:modified xsi:type="dcterms:W3CDTF">2021-07-12T07:02:41Z</dcterms:modified>
  <cp:category/>
  <cp:version/>
  <cp:contentType/>
  <cp:contentStatus/>
</cp:coreProperties>
</file>