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tabRatio="602" firstSheet="8" activeTab="13"/>
  </bookViews>
  <sheets>
    <sheet name="Kopizm." sheetId="1" r:id="rId1"/>
    <sheet name="Kopsavilkums" sheetId="2" r:id="rId2"/>
    <sheet name="Kopizm.apr.1" sheetId="3" r:id="rId3"/>
    <sheet name="Visp. celtn. darbi" sheetId="4" r:id="rId4"/>
    <sheet name="Kopizm.apr.2" sheetId="5" r:id="rId5"/>
    <sheet name="Elektroinstalācija" sheetId="6" r:id="rId6"/>
    <sheet name="Kopizm.apr.3" sheetId="7" r:id="rId7"/>
    <sheet name="Elektrospēka iek." sheetId="8" r:id="rId8"/>
    <sheet name="Kopizm.apr.4" sheetId="9" r:id="rId9"/>
    <sheet name="Pēcuzsk.pievads 0.4kV " sheetId="10" r:id="rId10"/>
    <sheet name="Kopizm.apr.5" sheetId="11" r:id="rId11"/>
    <sheet name="Apzaļumošana" sheetId="12" r:id="rId12"/>
    <sheet name="Kopizm.apr.6" sheetId="13" r:id="rId13"/>
    <sheet name="UAS" sheetId="14" r:id="rId14"/>
    <sheet name="Kopizm.apr.7" sheetId="15" r:id="rId15"/>
    <sheet name="Labiekārtošana" sheetId="16" r:id="rId16"/>
  </sheets>
  <definedNames>
    <definedName name="_xlnm.Print_Titles" localSheetId="11">'Apzaļumošana'!$16:$16</definedName>
    <definedName name="_xlnm.Print_Titles" localSheetId="5">'Elektroinstalācija'!$16:$16</definedName>
    <definedName name="_xlnm.Print_Titles" localSheetId="7">'Elektrospēka iek.'!$16:$16</definedName>
    <definedName name="_xlnm.Print_Titles" localSheetId="9">'Pēcuzsk.pievads 0.4kV '!$16:$16</definedName>
    <definedName name="_xlnm.Print_Titles" localSheetId="3">'Visp. celtn. darbi'!$16:$16</definedName>
  </definedNames>
  <calcPr fullCalcOnLoad="1"/>
</workbook>
</file>

<file path=xl/sharedStrings.xml><?xml version="1.0" encoding="utf-8"?>
<sst xmlns="http://schemas.openxmlformats.org/spreadsheetml/2006/main" count="1675" uniqueCount="410">
  <si>
    <t>Palīgmateriāli</t>
  </si>
  <si>
    <t>Nr.1</t>
  </si>
  <si>
    <t>1/1</t>
  </si>
  <si>
    <t>Lokālā tāme Nr.1/1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</si>
  <si>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</si>
  <si>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</si>
  <si>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</si>
  <si>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</si>
  <si>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</si>
  <si>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Sastādīta</t>
  </si>
  <si>
    <t>gada</t>
  </si>
  <si>
    <t>gada tirgus cenās, pamatojoties uz</t>
  </si>
  <si>
    <t>daļas rasējumiem</t>
  </si>
  <si>
    <t>Palīgmateriālu montāža</t>
  </si>
  <si>
    <t>Izbūvēt akmens flīžu grīdlīstes h=7cm uz līmes kārtas ar šuvju aizpildītāju</t>
  </si>
  <si>
    <t>EL</t>
  </si>
  <si>
    <t>Iebūvēt metālisku lodi d=152mm</t>
  </si>
  <si>
    <t>Lokālā tāme Nr.1/3</t>
  </si>
  <si>
    <t>PVC caurule d25mm</t>
  </si>
  <si>
    <t>Elektrospēka iekārta</t>
  </si>
  <si>
    <t>1/2</t>
  </si>
  <si>
    <t>1/3</t>
  </si>
  <si>
    <t>Darba devēja sociālais nodoklis 23.59%</t>
  </si>
  <si>
    <t>Par kopējo summu,EUR</t>
  </si>
  <si>
    <t>KAPLIČAS JAUNBŪVE "ZAĻENIEKU KAPI".</t>
  </si>
  <si>
    <t xml:space="preserve">Montēt kabeli pa ēkas celtniecības konstrukcijām </t>
  </si>
  <si>
    <t xml:space="preserve">ZS sausā kabeļa  NYY-5x10  gala apdare </t>
  </si>
  <si>
    <t>Ārējā elektroapgade -pēcuzskaites pievads 0.4kV .</t>
  </si>
  <si>
    <t>KOPĀ  :</t>
  </si>
  <si>
    <t>Stādāmās vietas sagatavošana kokiem ar 50% zemes nomaiņu</t>
  </si>
  <si>
    <t>Iestādīt Holandes liepas</t>
  </si>
  <si>
    <t>Uzmūrēt keramzītbetona bloku b=300mm (5MPa) ārsienas un iekšsienu</t>
  </si>
  <si>
    <t>Ārējo cauruļveida inventāro sastatņu uzstādīšana un nojaukšana</t>
  </si>
  <si>
    <t>Stiegru 12A-III  iebūve dz/betona joslā</t>
  </si>
  <si>
    <t>Iebūvēt OSB plātni b=12mm uz atz.5.22m tornīša noturības nodrošināšanai</t>
  </si>
  <si>
    <t>Izbūvēt starpsienas S-2, (koka statņu 100*75mm karkass solī 60cm, skaņas izolācija akmensvate b=100mm, 1.kārta mitrumnoturīgais ģipškartons no abām pusēm)</t>
  </si>
  <si>
    <t>Iebūvēt slēdzeni iekšdurvīm</t>
  </si>
  <si>
    <t>Līg. c.</t>
  </si>
  <si>
    <t>k-ts</t>
  </si>
  <si>
    <t>Nr.2</t>
  </si>
  <si>
    <t>Miksera izmantošana betona sūknēšanai objektā</t>
  </si>
  <si>
    <t>Betona sūknēšana</t>
  </si>
  <si>
    <t>Konektori</t>
  </si>
  <si>
    <t>Līkumi</t>
  </si>
  <si>
    <t>Lejasgali</t>
  </si>
  <si>
    <t>Koka konstrukciju apstrāde ar sertificētu ugunsbioaizsardzības sastāvu 2*</t>
  </si>
  <si>
    <t>Esoša zālāja atjaunošana</t>
  </si>
  <si>
    <t xml:space="preserve">Nospraust laukumu, novākt atkritumus, sagatavot esošo augsni zālāja sējai </t>
  </si>
  <si>
    <t>Apmest cokola virsmas ar cementa javas apmetumu</t>
  </si>
  <si>
    <t>Izlīdzināt un noblietēt grunti zem smilšu pamatnes</t>
  </si>
  <si>
    <t>Iebūvēt monolītā betona B20 lentveida pamatus ar veidņu izbūvi un nojaukšanu, k=1.2 betonam</t>
  </si>
  <si>
    <t>Iebūvēt stiegras Dn=12A-III  pamatos ,k=1.08</t>
  </si>
  <si>
    <t>Iebūvēt stiegras Dn=6A-I  pamatos, k=1.08</t>
  </si>
  <si>
    <t>Betona B20 transportēšana ar mikseri-3.reisi</t>
  </si>
  <si>
    <t>Montēt dz/betona ailu pārsedzes  9PB16-37 uz cementa javas</t>
  </si>
  <si>
    <t>Montēt dz/betona ailu pārsedzes  8PB16-1 uz cementa javas</t>
  </si>
  <si>
    <t>Apzaļumošana</t>
  </si>
  <si>
    <t>Objekta sagatavošana nodošanai-pieņemšanai ekspluatācijā</t>
  </si>
  <si>
    <t>Aizsargcaurule caurule d110mm 450 N</t>
  </si>
  <si>
    <t>Kabeļa brīdinājuma lenta  "kabelis"</t>
  </si>
  <si>
    <t>Smiltis celtniecības kabeļa spilvena izveidošanai</t>
  </si>
  <si>
    <t>bedre</t>
  </si>
  <si>
    <t>Pārbaudīt ZS kabeļus ar paaugstinātu spriegumu</t>
  </si>
  <si>
    <t>Līg.c.</t>
  </si>
  <si>
    <t>0,4kV kabelis NYY-5x10 mm2</t>
  </si>
  <si>
    <t>Nr.3</t>
  </si>
  <si>
    <t>EUR</t>
  </si>
  <si>
    <t>Lokālā tāme Nr.1/2</t>
  </si>
  <si>
    <t>Iebūvēt kabeli MMJ - 3*1.5mm2 segti pa ēkas celtniecības konstrukcijām PVC d20</t>
  </si>
  <si>
    <t>Gaismeklis griestu ar lum. spuldzēm TĪNA  IP 44, 2*18w</t>
  </si>
  <si>
    <t xml:space="preserve">Gaismeklis sienas plafons ar ekon. spuldzi 1*60w, IP44 </t>
  </si>
  <si>
    <t>Gaismeklis "bra" 2*18w, IP44</t>
  </si>
  <si>
    <t>Izbūvēt blietētas smilts sagatavošanas kārtu b=100mm, k=1.1</t>
  </si>
  <si>
    <t>V.JUMIĶU DARBI.</t>
  </si>
  <si>
    <t>Tehniskās dokumentācijas izgatavošana</t>
  </si>
  <si>
    <t xml:space="preserve">obj. </t>
  </si>
  <si>
    <t>Tāmes izmaksas</t>
  </si>
  <si>
    <t>Tāme sastādīta:</t>
  </si>
  <si>
    <t>Ls</t>
  </si>
  <si>
    <t>m2</t>
  </si>
  <si>
    <t>N.</t>
  </si>
  <si>
    <t>Mēra</t>
  </si>
  <si>
    <t>Dau -</t>
  </si>
  <si>
    <t>izmaksa</t>
  </si>
  <si>
    <t xml:space="preserve">Kopējā </t>
  </si>
  <si>
    <t>p.</t>
  </si>
  <si>
    <t>vienība</t>
  </si>
  <si>
    <t>dzums</t>
  </si>
  <si>
    <t>Mate-</t>
  </si>
  <si>
    <t>Darba</t>
  </si>
  <si>
    <t>k.</t>
  </si>
  <si>
    <t>KOPĀ:</t>
  </si>
  <si>
    <t>KOPĀ TIEŠĀS IZMAKSAS:</t>
  </si>
  <si>
    <t>Darba nosaukums</t>
  </si>
  <si>
    <t>Vienības izmaksas</t>
  </si>
  <si>
    <t xml:space="preserve">Laika </t>
  </si>
  <si>
    <t>Tas pats, krāsot ar Pinotex vai analogu 2*</t>
  </si>
  <si>
    <t>Kārba slēdžu</t>
  </si>
  <si>
    <t>PVC caurule d20mm</t>
  </si>
  <si>
    <t>kompl.</t>
  </si>
  <si>
    <t>PVN 21%</t>
  </si>
  <si>
    <t>Iekraut lieko grunti automašīnā un aizvest uz atbērtni</t>
  </si>
  <si>
    <t>III.SIENAS .</t>
  </si>
  <si>
    <t xml:space="preserve">Iebūvēt šķērslatas 50*50mm ar soli 600mm </t>
  </si>
  <si>
    <t>Iebūvēt OSB plātni b=18mm ,k=1.05</t>
  </si>
  <si>
    <t>Iebūvēt jumta teknes kvadrātveida120*120mm PVC  pārklājums , ar stiprinājumiem ik pēc 0.7m un savienojumiem ik pēc 4.0m</t>
  </si>
  <si>
    <t>Iebūvēt ūdens notekcaurules kantainās 120*120mm ar PVC pārklājumu,ar stiprinājumiem ik pēc 1.6m</t>
  </si>
  <si>
    <t xml:space="preserve">Apšūt tornīša sienas ar apdares dēļiem </t>
  </si>
  <si>
    <t>Apšūt spāru pārkares un galus ar apdares dēļiem</t>
  </si>
  <si>
    <t xml:space="preserve">Darba </t>
  </si>
  <si>
    <t>Meha-</t>
  </si>
  <si>
    <t>Darb-</t>
  </si>
  <si>
    <t>riāli,</t>
  </si>
  <si>
    <t>alga,</t>
  </si>
  <si>
    <t>nismi,</t>
  </si>
  <si>
    <t>Kopā,</t>
  </si>
  <si>
    <t>norma,</t>
  </si>
  <si>
    <t>ietilpība,</t>
  </si>
  <si>
    <t>Kods</t>
  </si>
  <si>
    <t>Sastādīja</t>
  </si>
  <si>
    <t>(paraksts un tā atšifrējums,datums)</t>
  </si>
  <si>
    <t>Sertifikāta Nr.</t>
  </si>
  <si>
    <t>c/h</t>
  </si>
  <si>
    <t>Tāme sastādīta</t>
  </si>
  <si>
    <t>Nr. p.k.</t>
  </si>
  <si>
    <t>Objekta nosaukums</t>
  </si>
  <si>
    <t>Pavisam būvniecības izmaksas</t>
  </si>
  <si>
    <t>Kopā</t>
  </si>
  <si>
    <t>PAVISAM KOPĀ</t>
  </si>
  <si>
    <t>Kopējā darbietilpība, c/h</t>
  </si>
  <si>
    <t>Nr.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</si>
  <si>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</si>
  <si>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</si>
  <si>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</si>
  <si>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</si>
  <si>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</si>
  <si>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</si>
  <si>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</si>
  <si>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</si>
  <si>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</si>
  <si>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</si>
  <si>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</si>
  <si>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</si>
  <si>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</si>
  <si>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Kopsavilkuma aprēķins pa darbu vai konstruktīvo elementu veidiem</t>
  </si>
  <si>
    <t>Vispārējie celtniecības darbi</t>
  </si>
  <si>
    <t>m</t>
  </si>
  <si>
    <t>Iebūvēt sloksnes  -60*4 , l=17.16m</t>
  </si>
  <si>
    <t>Aptīt ailu pārsedzes ar celtniecības metāla sietu un apmest ar cementa javu, b=10mm</t>
  </si>
  <si>
    <t>Izbūvēt pārseguma nesošās koka konstrukcijas(sijas u.c.), izolējot koka konstrukcijas no mūra un betona virsmām ar divām kārtām ruberoīda, enkurojot sijas sienās</t>
  </si>
  <si>
    <t>Iebūvēt melno dēļu klāju b=25mm</t>
  </si>
  <si>
    <t>Iebūvēt tvaika izolāciju</t>
  </si>
  <si>
    <t>Izbūvēt jumta un zvanu tornīša nesošās koka konstrukcijas, (mūrlatas,savilces,spāres,kopturus, status u.c.), izolējot koka konstrukcijas no mūra un betona virsmām ar divām kārtām ruberoīda, enkurojot mūrlatu pie dz/betona joslas ar bultām M12 ar soli 1.8m un spāres pie mūrlatas ar būvkalumu leņķiem un spārturiem</t>
  </si>
  <si>
    <t>Veidņi</t>
  </si>
  <si>
    <t>Stiegru 6A-I  iebūve dz/betona joslā</t>
  </si>
  <si>
    <t>Iebūvēt metāla enkurbultas M12</t>
  </si>
  <si>
    <t>ZAĻENIEKU PAGASTS , JELGAVAS NOVADS.</t>
  </si>
  <si>
    <t>ap.likme</t>
  </si>
  <si>
    <t>EUR/h</t>
  </si>
  <si>
    <t>Objekta izmaksas EUR</t>
  </si>
  <si>
    <t>ZAĻENIEKU PAGASTS, JELGAVAS NOVADS.</t>
  </si>
  <si>
    <t>I.ZEMES DARBI.</t>
  </si>
  <si>
    <t>Noņemt augsnes kārtu mehanizēti b=30cm dziļumā, sastumjot kaudzē</t>
  </si>
  <si>
    <t xml:space="preserve">Tas pats, ar roku darba spēku </t>
  </si>
  <si>
    <t xml:space="preserve">Aizbērt tranšejas pēc pamatu izbūves mehanizēti, grunti blietējot pa kārtām </t>
  </si>
  <si>
    <t>Tas pats, ar roku darba spēku,noblietējot grunti</t>
  </si>
  <si>
    <t>II.PAMATI.</t>
  </si>
  <si>
    <t>Kokmateriāls veidņiem</t>
  </si>
  <si>
    <t>Ūdens izturīgs finieris</t>
  </si>
  <si>
    <t>Izbūvēt horizontālo hidroizolāciju no 2.kārtām ruberoīda bituma mastikā uz nolīdzinātas virsmas ar cementa javu</t>
  </si>
  <si>
    <t>km</t>
  </si>
  <si>
    <t>Iebūvēt stiegrojumu keramzītbetona bloku sienās</t>
  </si>
  <si>
    <t>Izbūvēt monolītā betona B20 pārsedzes ar veidņu izbūvi un nojaukšanu</t>
  </si>
  <si>
    <t>Iebūvēt stiegras Dn=12A-III  betona pārsedzēs</t>
  </si>
  <si>
    <t>IV.PĀRSEGUMS.</t>
  </si>
  <si>
    <t xml:space="preserve">Iebūvēt mīksto akmens vates siltumizolāciju starp sijām b=150mm </t>
  </si>
  <si>
    <t>Apšūt griestus ar antiseptizētiem apdares dēļiem</t>
  </si>
  <si>
    <t>Latojuma apstrāde ar sertificētu ugunsbioaizsardzības sastāvu 2*</t>
  </si>
  <si>
    <t>VI.LOGI UN DURVIS.</t>
  </si>
  <si>
    <t>VII.GRĪDAS.</t>
  </si>
  <si>
    <t>Betona B20 transportēšana ar mikseri-1.reiss</t>
  </si>
  <si>
    <t>Apmest  keramzītbetona bloku ārsienas un ailu slīpās virsmas ar kaļķu-cementa javas apmetumu</t>
  </si>
  <si>
    <t>Gruntēt un krāsot fasādes apmestās ārsienas un ailu slīpās virsmas ar silikātbāzes krāsam norādītajā tonī</t>
  </si>
  <si>
    <t>Iesegt ārējās palodzes ar skārdu ar polimērpārklājumu</t>
  </si>
  <si>
    <t>Izrakt tranšejas pamatu izbūvei mehanizēti, grunti berot atbērtnē</t>
  </si>
  <si>
    <t>Tranšejas rakšana un aizbēršana 1 kabelim 0.7m dziļumā</t>
  </si>
  <si>
    <t>Iebūvēt slēdzeni ārdurvīm</t>
  </si>
  <si>
    <t>Iebūvēt slēdzeni vārtiem</t>
  </si>
  <si>
    <t>Iebūvēt blietētu šķembu sagatavošanas kārtu b=100m, frakc.20-40mm, k=1.2</t>
  </si>
  <si>
    <t>Izbūvēt teracco betona grīdas segumu  b=20mm ar slīpēšanu</t>
  </si>
  <si>
    <t>Dekoratīvās javas transportēšana ar mikseri-1.reiss</t>
  </si>
  <si>
    <t>Dekoratīvās javas sūknēšana</t>
  </si>
  <si>
    <t>Špaktelēt, gruntēt un krāsot sienas un ailu slīpās virsmas ar ūdens emulsijas krāsu pa apmetumu</t>
  </si>
  <si>
    <t>VIII.IEKŠĒJIE APDARES DARBI.</t>
  </si>
  <si>
    <t xml:space="preserve">Apmest keramzītbetona bloku sienas </t>
  </si>
  <si>
    <t>Apmest logu un durvju ailu iekšējās slīpās virsmas</t>
  </si>
  <si>
    <t>Apšūt griestus atvadu zālē ar antiseptizētiem apdares dēļiem</t>
  </si>
  <si>
    <t>Beicēt ar apdares dēļiem ieklātos griestus</t>
  </si>
  <si>
    <t>m2 ailas</t>
  </si>
  <si>
    <t>Beicēt koka vārtus un koka durvju blokus</t>
  </si>
  <si>
    <t>IX.ĀRĒJIE APDARES DARBI.</t>
  </si>
  <si>
    <t>ZS kabeļu līnijas pievienošana</t>
  </si>
  <si>
    <t>Noblīvēt kabeļu ieejas</t>
  </si>
  <si>
    <t>Montāžas darbi</t>
  </si>
  <si>
    <t>Materiāli</t>
  </si>
  <si>
    <t>Montēt metāla ailu pārsedzes no U profila metāla sijām Nr.12</t>
  </si>
  <si>
    <t>Notīrīt rūsu no metāla konstrukcijām un gruntēt ar sertificētu gruntskrāsu</t>
  </si>
  <si>
    <t>m3</t>
  </si>
  <si>
    <t>gb</t>
  </si>
  <si>
    <t>tn</t>
  </si>
  <si>
    <t>gab</t>
  </si>
  <si>
    <t>h</t>
  </si>
  <si>
    <t>gab.</t>
  </si>
  <si>
    <t>Pielikt durvju apmales</t>
  </si>
  <si>
    <t>Pārbaudīja</t>
  </si>
  <si>
    <t>Nozarkārba</t>
  </si>
  <si>
    <t>Iebūvēt stikla pakešu logu blokus L-1 PVC rāmī (3000*1500mm), neveramus,ar selektīvo stiklojumu,toni skaņot autoruzraudzībā (2 gab)</t>
  </si>
  <si>
    <t xml:space="preserve">Iebūvēt vēdināšanas resti- logu bloku (700*500mm), ar logu piederumiem-1gab( skaņot autoruzraudzībā </t>
  </si>
  <si>
    <t>Iebūvēt stikla pakešu logu blokus L-2 PVC rāmī jumta galos, trīstūrveida,(2000*1300mm), neveramus,ar selektīvo stiklojumu, (skaņot autoruzraudzībā )-2gab</t>
  </si>
  <si>
    <t>Iebūvēt fiksatoru k-tus vārtiem</t>
  </si>
  <si>
    <t>Iebūvēt koka konstrukciju vārtu bloku D-1 ar izm.3000*2350mm ar slēdzeni, fiksatoriem un vārtu piederumiem</t>
  </si>
  <si>
    <t>Betonēt monolītā dz/betona B20 joslas MJ1  un MJ2 ar veidņu uztādīšanu un nojaukšanu, k=1.2</t>
  </si>
  <si>
    <t>Iebūvēt hidroizolācijas kārtu, k=1.1</t>
  </si>
  <si>
    <t>Izbūvēt betona B20 ar polipropilēna skaidiņām sagatavošanas kārtu b=80mm , kbet=1.2</t>
  </si>
  <si>
    <t>Izbūvēt betona B20 grīdas segumu b=20mm , kbet=1.2</t>
  </si>
  <si>
    <t>Stiprināt koka grīdlīstes ar apdari, k=1.1</t>
  </si>
  <si>
    <t>Betona B20 ar polipropilēna šķiedrām transportēšana ar mikseri-1.reiss</t>
  </si>
  <si>
    <t>Betona B20 piegāde-1.reiss</t>
  </si>
  <si>
    <t>Iekraut un aizvest lieko grunti  uz atbērtni</t>
  </si>
  <si>
    <t>X.DAŽĀDI DARBI.</t>
  </si>
  <si>
    <t>Tranšejas rakšana un aizbēršana 1 kabelim 1.0m dziļumā</t>
  </si>
  <si>
    <t>Ieguldīt kabeļu aizsargcauruli Dn=110mm gatavā tranšejā</t>
  </si>
  <si>
    <t xml:space="preserve">Iebūvēt ZS kabeli līdz 10mm2 caurulē </t>
  </si>
  <si>
    <t>ZS plastmasas izolācijas kabeļa līdz 10mm2 galu apdare</t>
  </si>
  <si>
    <t>Elektriskie mērījumi</t>
  </si>
  <si>
    <t>Gaismeklis griestu 1x18w IP 44</t>
  </si>
  <si>
    <t>Slēdzis grupu v/apm. 10A 230V IP44</t>
  </si>
  <si>
    <t>Slēdzis grupu v/apm. 10A 230V ar iebūvēto taimeri IP44</t>
  </si>
  <si>
    <t>Spuldze ekonomiskā, luminiscējošā 18w 230 W (T-8)</t>
  </si>
  <si>
    <t>Spuldze ekonomiskā 60w 230 V</t>
  </si>
  <si>
    <t>Iebūvēt kabeli MMJ 5*2.5mm2 PVC d25</t>
  </si>
  <si>
    <t>Iebūvēt kabeli MMJ  3*2.5mm2 PVC d20</t>
  </si>
  <si>
    <t>Kontakts trīspolīgs ar ceturto zemējuma spaili 400 V  25A,IP44</t>
  </si>
  <si>
    <t>Kontakts vienpolīgs ar trešo zemējuma spaili 16A 230 V  IP44</t>
  </si>
  <si>
    <t>Kārba kontaktiem</t>
  </si>
  <si>
    <t>Palīgmateriāli elektromontāžas darbiem</t>
  </si>
  <si>
    <t>Montēt sadalni ar ievada aparātu 63A (autom.B10A-2gab;  B16A-2gab; 3C25A-2gr.; nopl.aut. (1f.)-2gab; nopl.aut.(3f.) -2gab</t>
  </si>
  <si>
    <t>PVC caurule d110mm 450 N (ievadam)</t>
  </si>
  <si>
    <t>Būvniecības koptāme</t>
  </si>
  <si>
    <t>augustā</t>
  </si>
  <si>
    <t>AR, BK</t>
  </si>
  <si>
    <t xml:space="preserve">                                                                                       Sertifikāta Nr. ______________</t>
  </si>
  <si>
    <t xml:space="preserve">                                                                                                                       Sertifikāta Nr.____________________</t>
  </si>
  <si>
    <t xml:space="preserve">                                                                                                                           Sertifikāta Nr.______________________</t>
  </si>
  <si>
    <t xml:space="preserve">                                                                                                          Sertifikāta Nr.__________________</t>
  </si>
  <si>
    <t xml:space="preserve">                                                                                                       Sertifikāta Nr.________________</t>
  </si>
  <si>
    <t>Materiālu transports %</t>
  </si>
  <si>
    <t>GP</t>
  </si>
  <si>
    <t xml:space="preserve">     Virsizdevumi %</t>
  </si>
  <si>
    <t xml:space="preserve">                Peļņa  %</t>
  </si>
  <si>
    <t>Elektrības skapīša montāža</t>
  </si>
  <si>
    <t xml:space="preserve">Ārējie inženiertīkli </t>
  </si>
  <si>
    <t>Ārējā elektroapgāde-pēcuzskaites pievads 0.4kV</t>
  </si>
  <si>
    <t>Teritorijas  apzaļumošana</t>
  </si>
  <si>
    <t xml:space="preserve">Apzaļumošana </t>
  </si>
  <si>
    <t>Materiālu transports%</t>
  </si>
  <si>
    <t>Avārijas izejas lukturis</t>
  </si>
  <si>
    <t xml:space="preserve">KOPĀ </t>
  </si>
  <si>
    <t xml:space="preserve">     Virsizdevumi, t.sk.darba aizsardzība %</t>
  </si>
  <si>
    <t>Nr.4</t>
  </si>
  <si>
    <t>Ugusgrēka atklāšanas un trauksmes signalizācijas sitēma</t>
  </si>
  <si>
    <t xml:space="preserve">KAPLIČAS JAUNBŪVE "ZAĻENIEKU KAPI" </t>
  </si>
  <si>
    <t>KAPLIČAS JAUNBŪVE "ZAĻENIEKU KAPI", ZAĻENIEKU PAGASTS, JELGAVAS NOVADS.</t>
  </si>
  <si>
    <t>KAPLIČAS JAUNBŪVE "ZAĻENIEKU KAPI" , ZAĻENIEKU PAGASTS, JELGAVAS NOVADS.</t>
  </si>
  <si>
    <t>KAPLIČAS JAUNBŪVE "ZAĻENIEKU KAPI" ,</t>
  </si>
  <si>
    <t>KAPLIČAS JAUNBŪVE "ZAĻENIEKU KAPI"A, ZAĻENIEKU PAGASTS, JELGAVAS NOVADS.</t>
  </si>
  <si>
    <t>KAPLIČAS JAUNBŪVE "ZAĻENIEKU KAPI",</t>
  </si>
  <si>
    <t>Vispārējie celtniecības un iekšējie speciālie darbi</t>
  </si>
  <si>
    <t>Ārējie inženiertīkli</t>
  </si>
  <si>
    <t>Teritorijas apzaļumošana</t>
  </si>
  <si>
    <t>UAS sistēma</t>
  </si>
  <si>
    <t>AR</t>
  </si>
  <si>
    <t>Ugusgrēka atklāšanas un trauksmes signalizācijas sistēma</t>
  </si>
  <si>
    <t>m.</t>
  </si>
  <si>
    <t>k-ts.</t>
  </si>
  <si>
    <t>ECO 1003/1000B dūmu detektors</t>
  </si>
  <si>
    <t>MCP-50 trauksmes poga</t>
  </si>
  <si>
    <t>MCP Cover vāks trauksmes pogai</t>
  </si>
  <si>
    <t>AH-03127-S iekšējā sirēna</t>
  </si>
  <si>
    <t>PSC-0013 ārējā sirēna</t>
  </si>
  <si>
    <t>Bentel J408-4 kontrolpanelis</t>
  </si>
  <si>
    <t>CG-5 GSM raidītājs</t>
  </si>
  <si>
    <t>12V 3A barošanas bloks</t>
  </si>
  <si>
    <t>12V 7A/h akumulators</t>
  </si>
  <si>
    <t>J-Y(St)Y 1x2x0,8 kabelis</t>
  </si>
  <si>
    <t>JE-H(St)H 1x2x0,8 E30 kabelis</t>
  </si>
  <si>
    <t>(N)HXH 3x1,5 E30 kabelis</t>
  </si>
  <si>
    <t>Izpilddokumentācija, nodošana ekspluatācijā, personāla apmācība</t>
  </si>
  <si>
    <t>1/4</t>
  </si>
  <si>
    <t>Koka grīdlīstu montāža</t>
  </si>
  <si>
    <t>Ēkas inventarizācijas lietas izstrāde</t>
  </si>
  <si>
    <t>Topogrāfiskā plāna izstrāde visam objektam</t>
  </si>
  <si>
    <t xml:space="preserve">m2 </t>
  </si>
  <si>
    <t>Bruģēta apmale ap ēku.</t>
  </si>
  <si>
    <t>Izbūvēt pa kārtām blietētas smilts sagatavošanas kārtu b=150mm, k=1.1</t>
  </si>
  <si>
    <t>Iebūvēt blietētu šķembu 0-32mm sagatavošanas kārtu b=150mm, k=1.2</t>
  </si>
  <si>
    <t>Grants pabēruma 50mm ierīkošana</t>
  </si>
  <si>
    <t>Montēt ietves betona apmales 100.20.8, tās iebetonējot</t>
  </si>
  <si>
    <t>Ieklāt gājēju celiņa bruģakmens b=60mm segumu, spraugas aizpildot ar smalku smilti</t>
  </si>
  <si>
    <t>Palīgmateriāli, montāžas materiāli (evakuācijas zīmju uzstādīšana, skrūves, striprinājumi, gofras, kabeļu kanāli, ugunsdr. mastika utt.)</t>
  </si>
  <si>
    <t>Iebūvēt bitumena dakstiņu jumta segumu ,krāsu skaņojot auturuzraudzībā, k=1.03</t>
  </si>
  <si>
    <t>Revīzija Ø160 (taisnstūra)</t>
  </si>
  <si>
    <t>Lapu siets (montējams caurulē Ø160)</t>
  </si>
  <si>
    <t>Trejgabals 160/160</t>
  </si>
  <si>
    <t>Līkums 45˚ Ø160</t>
  </si>
  <si>
    <t>Smilts pamatnes ierīkošana zem cauruļvadiem h=0.20*l.5*1</t>
  </si>
  <si>
    <t>Caurule PVC Ø160x4.7 SN8</t>
  </si>
  <si>
    <t>PVC skataka Ø400 mm komplektā araugstuma regulēšanas cauruli, teleskopisko cauruli un 40t rāmi un vāku</t>
  </si>
  <si>
    <t>Montāžas palīgmateriāli lietus notekūdeņu cauruļu montāžai</t>
  </si>
  <si>
    <t>kompl</t>
  </si>
  <si>
    <t>Iebūvēt koka konstrukciju ārdurvju un iekšdurvju blokus D-2 ar izm.1200*2100mm ar slēdzeni un durvju piederumiem (4gab), ar aplodām</t>
  </si>
  <si>
    <t>XI.BŪVLAUKUMA IERĪKOŠANA</t>
  </si>
  <si>
    <t>Būvtāfeles izgatavošana, uzstādīšana</t>
  </si>
  <si>
    <t>WC modulis uz būvniecības laiku</t>
  </si>
  <si>
    <t>Strādnieku modulis un būvniecības laiku</t>
  </si>
  <si>
    <t>Materiālu novietne</t>
  </si>
  <si>
    <t>Pagaidu žogs uz būvniecības laiku</t>
  </si>
  <si>
    <t>Ugnsdzēsības stends</t>
  </si>
  <si>
    <t>Labiekārtošana</t>
  </si>
  <si>
    <t>1/5</t>
  </si>
  <si>
    <t>Gultnes izbūve betona apmaļu un grants segumiem, grunti blietējot</t>
  </si>
  <si>
    <t>Grants segums brauktuvei</t>
  </si>
  <si>
    <t>Iebūvēt ģeotekstilu ar ūdens caurlaidību normālai plaknei - 55*10*-3, stiepes stiprību -25kN/m, CBR tests-3600N</t>
  </si>
  <si>
    <t>Iebūvēt salizturīgas, drenējošo smilts kārtu b=500mm, k=1.1</t>
  </si>
  <si>
    <t>Iebūvēt ģeorežģi (Secugrid 80/80 Q1 vai analogu) ar stiepes stiprību GV/ŠV-80/80 kN/m, pagarinājumu nominālajā stiepē -8%</t>
  </si>
  <si>
    <t>Izbūvēt nesaistītu minerālmateriālu maisījuma kārtu b=300mm, k=1.2</t>
  </si>
  <si>
    <t>Iebūvēt betona apmales transportam (100.30.15) uz betona B10 pamatnes</t>
  </si>
  <si>
    <t>Grants segums gājēju zonā</t>
  </si>
  <si>
    <t>Iebūvēt salizturīgas, drenējošo smilts kārtu b=300mm, k=1.1</t>
  </si>
  <si>
    <t>Izbūvēt nesaistītu minerālmateriālu maisījuma kārtu b=160mm, k=1.2</t>
  </si>
  <si>
    <t>Iebūvēt betona apmales gājēju zonā (100.20.8) uz betona B10 pamatnes</t>
  </si>
  <si>
    <t xml:space="preserve">Iebūvēt balstus ceļa zīmēm h=4.0m </t>
  </si>
  <si>
    <t>Iebūvēt ceļa zīmi Nr.532</t>
  </si>
  <si>
    <t>Iebūvēt ceļa zīmi Nr.828</t>
  </si>
  <si>
    <t>Iebūvēt ceļa zīmi Nr.837</t>
  </si>
  <si>
    <t>Stiprinājuma komplekti</t>
  </si>
  <si>
    <t xml:space="preserve">                                                                                                                                  Sertifikāta Nr.___________________</t>
  </si>
  <si>
    <t>KAPLIČAS JAUNBŪVE "ZAĻENIEKU KAPI" A, ZAĻENIEKU PAGASTS, JELGAVAS NOVADS.</t>
  </si>
  <si>
    <t>Labiekārtošanas darbi</t>
  </si>
  <si>
    <t>Nr.5</t>
  </si>
  <si>
    <t xml:space="preserve">Tranšejas rakšana zemējuma kontūriem </t>
  </si>
  <si>
    <t>Aizsargcaurule  tranšejā</t>
  </si>
  <si>
    <t>Vertikālo elektrodu montāža - cinkots tēr.d.20  L=1.5m</t>
  </si>
  <si>
    <t>Horizon. elektrodu montāža cinkots tēr. lente 30x3.5 tranšejā</t>
  </si>
  <si>
    <t>Cinkots tērauds d.10 mm caurulē d.63 pa celtniecības konstrukc.</t>
  </si>
  <si>
    <t>Cinkots tērauds d.10 mm tranšejā EVOCAB d63</t>
  </si>
  <si>
    <t>Zibensuztverēja Al d8 montāža  virs jumtā</t>
  </si>
  <si>
    <t>Potenciālu izlidzināšanaskopnes  12 v. montāža</t>
  </si>
  <si>
    <t>Zibensuztverējs izolēts d20 H=4.0.0m montāža virs jumta</t>
  </si>
  <si>
    <t xml:space="preserve">Zemējuma vada HO 7V-K -1x25 montāža  pa celtn. konstr </t>
  </si>
  <si>
    <t>Zemējuma vada HO 7V-K -1x25  galu apdare</t>
  </si>
  <si>
    <t>Mērījumu klemmes  montāža</t>
  </si>
  <si>
    <t>Kontaktu pārejas pretestības mērījumi</t>
  </si>
  <si>
    <t>Zemējumu kontūru pretestības mēījumi</t>
  </si>
  <si>
    <t>Vertikal.zemējuma elektrods cink. tēr. D20(f. OBO Bettermann)</t>
  </si>
  <si>
    <t>Horizontālais zemējuma elektrods -cink. tēr. lente  30x3.5</t>
  </si>
  <si>
    <t>Zibensuztverējstieple -Al d8</t>
  </si>
  <si>
    <t>Zem. novad.-cink. tēr. d10 (PIK pieslēgšanai,izv. uz zem.kont.)</t>
  </si>
  <si>
    <t>Caurule   PVCd63</t>
  </si>
  <si>
    <t>Caurule d63 mm EVOCAB 450N</t>
  </si>
  <si>
    <t>Mērījumu spaile</t>
  </si>
  <si>
    <t xml:space="preserve">Smiltis celtniecības </t>
  </si>
  <si>
    <t>Zemējuma kabelis šķ. 25 kv.mm-  HO -7V -K-1x25</t>
  </si>
  <si>
    <t>Stiprinājumi pie  jumta</t>
  </si>
  <si>
    <t>Zibensuztvērējs d=20 mm L=4.0m izolēts</t>
  </si>
  <si>
    <t>Zemējuma elektroda L=6m savienojumi  ar tēr.lenti</t>
  </si>
  <si>
    <t>Universālās savienojuma klemmes</t>
  </si>
  <si>
    <t>Universaalie stiprinājuma elementi</t>
  </si>
  <si>
    <t>Palīgmateriāli, izpildmērījumi</t>
  </si>
  <si>
    <t>objekts</t>
  </si>
  <si>
    <t>kont.</t>
  </si>
  <si>
    <t>kub.m.</t>
  </si>
  <si>
    <t>Elektroinstalācija</t>
  </si>
  <si>
    <t>ELEKTROINSTALĀCIJA</t>
  </si>
  <si>
    <t>ZIBENSAIZSARDZĪBA</t>
  </si>
  <si>
    <t>36</t>
  </si>
  <si>
    <t>10</t>
  </si>
  <si>
    <t>24</t>
  </si>
  <si>
    <t>8</t>
  </si>
  <si>
    <t>12</t>
  </si>
  <si>
    <t>60</t>
  </si>
  <si>
    <t>1</t>
  </si>
  <si>
    <t>5</t>
  </si>
  <si>
    <t>2</t>
  </si>
  <si>
    <t>16</t>
  </si>
  <si>
    <t>4</t>
  </si>
  <si>
    <t>2.52</t>
  </si>
  <si>
    <t>120</t>
  </si>
  <si>
    <t>40</t>
  </si>
  <si>
    <t>50</t>
  </si>
  <si>
    <t xml:space="preserve">Vispārējie celtniecībasdarbi </t>
  </si>
  <si>
    <t>Nr.7</t>
  </si>
  <si>
    <t>Nr.6</t>
  </si>
  <si>
    <t>1/6</t>
  </si>
  <si>
    <t>1/7</t>
  </si>
  <si>
    <t>Lokālā tāme Nr.1/4</t>
  </si>
  <si>
    <t>Lokālā tāme Nr.1/5</t>
  </si>
  <si>
    <t>Lokālā tāme Nr.1/6</t>
  </si>
  <si>
    <t>Lokālā tāme Nr.1/7</t>
  </si>
  <si>
    <t>EL, ELT</t>
  </si>
</sst>
</file>

<file path=xl/styles.xml><?xml version="1.0" encoding="utf-8"?>
<styleSheet xmlns="http://schemas.openxmlformats.org/spreadsheetml/2006/main">
  <numFmts count="6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S&quot;#,##0_);\(&quot;S&quot;#,##0\)"/>
    <numFmt numFmtId="165" formatCode="&quot;S&quot;#,##0_);[Red]\(&quot;S&quot;#,##0\)"/>
    <numFmt numFmtId="166" formatCode="&quot;S&quot;#,##0.00_);\(&quot;S&quot;#,##0.00\)"/>
    <numFmt numFmtId="167" formatCode="&quot;S&quot;#,##0.00_);[Red]\(&quot;S&quot;#,##0.00\)"/>
    <numFmt numFmtId="168" formatCode="_(&quot;S&quot;* #,##0_);_(&quot;S&quot;* \(#,##0\);_(&quot;S&quot;* &quot;-&quot;_);_(@_)"/>
    <numFmt numFmtId="169" formatCode="_(* #,##0_);_(* \(#,##0\);_(* &quot;-&quot;_);_(@_)"/>
    <numFmt numFmtId="170" formatCode="_(&quot;S&quot;* #,##0.00_);_(&quot;S&quot;* \(#,##0.00\);_(&quot;S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Ls&quot;#,##0_);\(&quot;Ls&quot;#,##0\)"/>
    <numFmt numFmtId="189" formatCode="&quot;Ls&quot;#,##0_);[Red]\(&quot;Ls&quot;#,##0\)"/>
    <numFmt numFmtId="190" formatCode="&quot;Ls&quot;#,##0.00_);\(&quot;Ls&quot;#,##0.00\)"/>
    <numFmt numFmtId="191" formatCode="&quot;Ls&quot;#,##0.00_);[Red]\(&quot;Ls&quot;#,##0.00\)"/>
    <numFmt numFmtId="192" formatCode="_(&quot;Ls&quot;* #,##0_);_(&quot;Ls&quot;* \(#,##0\);_(&quot;Ls&quot;* &quot;-&quot;_);_(@_)"/>
    <numFmt numFmtId="193" formatCode="_(&quot;Ls&quot;* #,##0.00_);_(&quot;Ls&quot;* \(#,##0.00\);_(&quot;Ls&quot;* &quot;-&quot;??_);_(@_)"/>
    <numFmt numFmtId="194" formatCode="0.0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00000000000"/>
    <numFmt numFmtId="205" formatCode="0.0000000000000"/>
    <numFmt numFmtId="206" formatCode="0.00000000000000"/>
    <numFmt numFmtId="207" formatCode="0.000000000000000"/>
    <numFmt numFmtId="208" formatCode="0.0000000000000000"/>
    <numFmt numFmtId="209" formatCode="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0_р_."/>
    <numFmt numFmtId="215" formatCode="#,##0.0"/>
    <numFmt numFmtId="216" formatCode="#,##0.00\ [$€-1]"/>
    <numFmt numFmtId="217" formatCode="&quot;Ls&quot;\ #,##0.00"/>
  </numFmts>
  <fonts count="54">
    <font>
      <sz val="10"/>
      <name val="BaltOptima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1"/>
      <name val="Times New Roman Baltic"/>
      <family val="1"/>
    </font>
    <font>
      <sz val="11"/>
      <name val="BaltOptima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8"/>
      <name val="BaltOptima"/>
      <family val="0"/>
    </font>
    <font>
      <b/>
      <sz val="16"/>
      <name val="Times New Roman"/>
      <family val="1"/>
    </font>
    <font>
      <sz val="11"/>
      <name val="Helv"/>
      <family val="0"/>
    </font>
    <font>
      <sz val="10"/>
      <name val="Arial"/>
      <family val="0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48" fillId="27" borderId="8" applyNumberFormat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>
      <alignment/>
      <protection/>
    </xf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Border="1" applyAlignment="1">
      <alignment horizontal="center"/>
    </xf>
    <xf numFmtId="197" fontId="11" fillId="0" borderId="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" fontId="8" fillId="0" borderId="1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98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98" fontId="6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195" fontId="11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4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6" fontId="1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7" fillId="0" borderId="25" xfId="71" applyFont="1" applyBorder="1" applyAlignment="1">
      <alignment wrapText="1"/>
      <protection/>
    </xf>
    <xf numFmtId="0" fontId="8" fillId="0" borderId="25" xfId="71" applyFont="1" applyFill="1" applyBorder="1" applyAlignment="1">
      <alignment vertical="center" wrapText="1"/>
      <protection/>
    </xf>
    <xf numFmtId="0" fontId="8" fillId="34" borderId="25" xfId="71" applyFont="1" applyFill="1" applyBorder="1" applyAlignment="1">
      <alignment vertical="center" wrapText="1"/>
      <protection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8" fillId="0" borderId="25" xfId="71" applyFont="1" applyFill="1" applyBorder="1" applyAlignment="1">
      <alignment horizontal="center" vertical="center" wrapText="1"/>
      <protection/>
    </xf>
    <xf numFmtId="194" fontId="8" fillId="0" borderId="25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17" fillId="0" borderId="25" xfId="71" applyFont="1" applyBorder="1" applyAlignment="1">
      <alignment horizontal="center" vertical="center"/>
      <protection/>
    </xf>
    <xf numFmtId="1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0" borderId="25" xfId="0" applyFont="1" applyFill="1" applyBorder="1" applyAlignment="1">
      <alignment horizontal="left" wrapText="1"/>
    </xf>
    <xf numFmtId="0" fontId="8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1" fontId="8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wrapText="1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95" fontId="8" fillId="0" borderId="25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8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0" fontId="8" fillId="35" borderId="25" xfId="65" applyFont="1" applyFill="1" applyBorder="1" applyAlignment="1">
      <alignment vertical="top" wrapText="1"/>
      <protection/>
    </xf>
    <xf numFmtId="0" fontId="8" fillId="35" borderId="25" xfId="66" applyFont="1" applyFill="1" applyBorder="1" applyAlignment="1">
      <alignment vertical="top" wrapText="1"/>
      <protection/>
    </xf>
    <xf numFmtId="0" fontId="8" fillId="0" borderId="10" xfId="0" applyFont="1" applyBorder="1" applyAlignment="1">
      <alignment/>
    </xf>
    <xf numFmtId="194" fontId="8" fillId="0" borderId="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9" fontId="8" fillId="0" borderId="25" xfId="7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1" fontId="2" fillId="0" borderId="25" xfId="71" applyNumberFormat="1" applyFont="1" applyFill="1" applyBorder="1" applyAlignment="1">
      <alignment horizontal="center" vertical="center" wrapText="1"/>
      <protection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5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13" xfId="0" applyFont="1" applyBorder="1" applyAlignment="1">
      <alignment horizontal="center"/>
    </xf>
    <xf numFmtId="1" fontId="53" fillId="0" borderId="25" xfId="71" applyNumberFormat="1" applyFont="1" applyBorder="1" applyAlignment="1">
      <alignment horizontal="center" vertical="center"/>
      <protection/>
    </xf>
    <xf numFmtId="0" fontId="53" fillId="0" borderId="25" xfId="71" applyFont="1" applyBorder="1" applyAlignment="1">
      <alignment horizontal="center" vertical="center"/>
      <protection/>
    </xf>
    <xf numFmtId="1" fontId="53" fillId="34" borderId="25" xfId="71" applyNumberFormat="1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_BuiltIn_Good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2 3" xfId="62"/>
    <cellStyle name="Normal 2 3" xfId="63"/>
    <cellStyle name="Normal 2 4" xfId="64"/>
    <cellStyle name="Normal 3" xfId="65"/>
    <cellStyle name="Normal 4" xfId="66"/>
    <cellStyle name="Note" xfId="67"/>
    <cellStyle name="Output" xfId="68"/>
    <cellStyle name="Parastais_A(59)" xfId="69"/>
    <cellStyle name="Percent" xfId="70"/>
    <cellStyle name="Stils 1 2" xfId="71"/>
    <cellStyle name="Style 1" xfId="72"/>
    <cellStyle name="Style 1 2" xfId="73"/>
    <cellStyle name="TableStyleLight1" xfId="74"/>
    <cellStyle name="Title" xfId="75"/>
    <cellStyle name="Total" xfId="76"/>
    <cellStyle name="Warning Text" xfId="77"/>
    <cellStyle name="Обычный_33. OZOLNIEKU NOVADA DOME_OZO SKOLA_TELPU, GAITENU, KAPNU TELPU REMONTS_TAME_VADIMS_2011_02_25_melnraksts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17" sqref="G17:H17"/>
    </sheetView>
  </sheetViews>
  <sheetFormatPr defaultColWidth="9.125" defaultRowHeight="12.75"/>
  <cols>
    <col min="1" max="1" width="8.00390625" style="1" customWidth="1"/>
    <col min="2" max="2" width="11.125" style="1" customWidth="1"/>
    <col min="3" max="3" width="13.50390625" style="1" customWidth="1"/>
    <col min="4" max="4" width="12.50390625" style="1" customWidth="1"/>
    <col min="5" max="5" width="11.50390625" style="1" customWidth="1"/>
    <col min="6" max="6" width="10.625" style="1" customWidth="1"/>
    <col min="7" max="7" width="15.00390625" style="1" customWidth="1"/>
    <col min="8" max="8" width="13.875" style="1" customWidth="1"/>
    <col min="9" max="9" width="9.125" style="1" customWidth="1"/>
    <col min="10" max="10" width="9.50390625" style="1" bestFit="1" customWidth="1"/>
    <col min="11" max="11" width="10.50390625" style="1" bestFit="1" customWidth="1"/>
    <col min="12" max="16384" width="9.125" style="1" customWidth="1"/>
  </cols>
  <sheetData>
    <row r="1" spans="1:8" ht="31.5" customHeight="1">
      <c r="A1" s="210" t="s">
        <v>248</v>
      </c>
      <c r="B1" s="210"/>
      <c r="C1" s="210"/>
      <c r="D1" s="210"/>
      <c r="E1" s="210"/>
      <c r="F1" s="210"/>
      <c r="G1" s="210"/>
      <c r="H1" s="210"/>
    </row>
    <row r="2" spans="1:8" s="5" customFormat="1" ht="22.5" customHeight="1">
      <c r="A2" s="176"/>
      <c r="B2" s="176"/>
      <c r="C2" s="176"/>
      <c r="D2" s="176"/>
      <c r="E2" s="176"/>
      <c r="F2" s="176"/>
      <c r="G2" s="176"/>
      <c r="H2" s="176"/>
    </row>
    <row r="3" spans="1:8" ht="13.5">
      <c r="A3" s="177" t="s">
        <v>5</v>
      </c>
      <c r="B3" s="177"/>
      <c r="C3" s="179" t="s">
        <v>276</v>
      </c>
      <c r="D3" s="179"/>
      <c r="E3" s="179"/>
      <c r="F3" s="179"/>
      <c r="G3" s="179"/>
      <c r="H3" s="179"/>
    </row>
    <row r="4" spans="1:8" ht="12.75" customHeight="1">
      <c r="A4" s="180"/>
      <c r="B4" s="180"/>
      <c r="C4" s="178" t="s">
        <v>156</v>
      </c>
      <c r="D4" s="178"/>
      <c r="E4" s="178"/>
      <c r="F4" s="178"/>
      <c r="G4" s="178"/>
      <c r="H4" s="178"/>
    </row>
    <row r="5" spans="1:10" ht="12.75" customHeight="1">
      <c r="A5" s="177" t="s">
        <v>7</v>
      </c>
      <c r="B5" s="177"/>
      <c r="C5" s="178" t="s">
        <v>156</v>
      </c>
      <c r="D5" s="178"/>
      <c r="E5" s="178"/>
      <c r="F5" s="178"/>
      <c r="G5" s="178"/>
      <c r="H5" s="178"/>
      <c r="J5" s="20"/>
    </row>
    <row r="6" spans="1:8" ht="13.5">
      <c r="A6" s="177" t="s">
        <v>8</v>
      </c>
      <c r="B6" s="177"/>
      <c r="C6" s="178"/>
      <c r="D6" s="178"/>
      <c r="E6" s="178"/>
      <c r="F6" s="178"/>
      <c r="G6" s="178"/>
      <c r="H6" s="178"/>
    </row>
    <row r="7" spans="1:8" ht="13.5">
      <c r="A7" s="212" t="s">
        <v>123</v>
      </c>
      <c r="B7" s="212"/>
      <c r="C7" s="212"/>
      <c r="D7" s="212"/>
      <c r="E7" s="27">
        <v>2017</v>
      </c>
      <c r="F7" s="26" t="s">
        <v>10</v>
      </c>
      <c r="G7" s="179" t="s">
        <v>249</v>
      </c>
      <c r="H7" s="179"/>
    </row>
    <row r="8" spans="1:8" ht="14.25" thickBot="1">
      <c r="A8" s="175"/>
      <c r="B8" s="175"/>
      <c r="C8" s="175"/>
      <c r="D8" s="175"/>
      <c r="E8" s="175"/>
      <c r="F8" s="175"/>
      <c r="G8" s="175"/>
      <c r="H8" s="175"/>
    </row>
    <row r="9" spans="1:8" ht="15" customHeight="1">
      <c r="A9" s="190" t="s">
        <v>124</v>
      </c>
      <c r="B9" s="191"/>
      <c r="C9" s="194" t="s">
        <v>125</v>
      </c>
      <c r="D9" s="195"/>
      <c r="E9" s="195"/>
      <c r="F9" s="196"/>
      <c r="G9" s="194" t="s">
        <v>159</v>
      </c>
      <c r="H9" s="196"/>
    </row>
    <row r="10" spans="1:8" ht="13.5" customHeight="1" thickBot="1">
      <c r="A10" s="192"/>
      <c r="B10" s="193"/>
      <c r="C10" s="197"/>
      <c r="D10" s="198"/>
      <c r="E10" s="198"/>
      <c r="F10" s="199"/>
      <c r="G10" s="197"/>
      <c r="H10" s="199"/>
    </row>
    <row r="11" spans="1:8" ht="13.5">
      <c r="A11" s="168">
        <v>1</v>
      </c>
      <c r="B11" s="169"/>
      <c r="C11" s="170" t="s">
        <v>277</v>
      </c>
      <c r="D11" s="171"/>
      <c r="E11" s="171"/>
      <c r="F11" s="172"/>
      <c r="G11" s="188">
        <f>'Kopizm.apr.1'!D25</f>
        <v>0</v>
      </c>
      <c r="H11" s="189"/>
    </row>
    <row r="12" spans="1:8" ht="13.5">
      <c r="A12" s="168">
        <v>2</v>
      </c>
      <c r="B12" s="169"/>
      <c r="C12" s="170" t="s">
        <v>382</v>
      </c>
      <c r="D12" s="171"/>
      <c r="E12" s="171"/>
      <c r="F12" s="172"/>
      <c r="G12" s="173">
        <f>'Kopizm.apr.2'!D25</f>
        <v>0</v>
      </c>
      <c r="H12" s="174"/>
    </row>
    <row r="13" spans="1:8" ht="13.5">
      <c r="A13" s="168">
        <v>3</v>
      </c>
      <c r="B13" s="169"/>
      <c r="C13" s="170" t="s">
        <v>19</v>
      </c>
      <c r="D13" s="171"/>
      <c r="E13" s="171"/>
      <c r="F13" s="172"/>
      <c r="G13" s="173">
        <f>'Kopizm.apr.3'!D25</f>
        <v>0</v>
      </c>
      <c r="H13" s="174"/>
    </row>
    <row r="14" spans="1:8" ht="13.5">
      <c r="A14" s="168">
        <v>4</v>
      </c>
      <c r="B14" s="169"/>
      <c r="C14" s="170" t="s">
        <v>278</v>
      </c>
      <c r="D14" s="171"/>
      <c r="E14" s="171"/>
      <c r="F14" s="172"/>
      <c r="G14" s="173">
        <f>'Kopizm.apr.4'!D25</f>
        <v>0</v>
      </c>
      <c r="H14" s="174"/>
    </row>
    <row r="15" spans="1:8" ht="13.5">
      <c r="A15" s="168">
        <v>5</v>
      </c>
      <c r="B15" s="169"/>
      <c r="C15" s="170" t="s">
        <v>279</v>
      </c>
      <c r="D15" s="171"/>
      <c r="E15" s="171"/>
      <c r="F15" s="172"/>
      <c r="G15" s="173">
        <f>'Kopizm.apr.5'!D25</f>
        <v>0</v>
      </c>
      <c r="H15" s="174"/>
    </row>
    <row r="16" spans="1:8" ht="13.5">
      <c r="A16" s="168">
        <v>6</v>
      </c>
      <c r="B16" s="169"/>
      <c r="C16" s="168" t="s">
        <v>270</v>
      </c>
      <c r="D16" s="185"/>
      <c r="E16" s="185"/>
      <c r="F16" s="169"/>
      <c r="G16" s="173">
        <f>'Kopizm.apr.6'!D25</f>
        <v>0</v>
      </c>
      <c r="H16" s="174"/>
    </row>
    <row r="17" spans="1:8" ht="13.5">
      <c r="A17" s="168">
        <v>7</v>
      </c>
      <c r="B17" s="169"/>
      <c r="C17" s="170" t="s">
        <v>328</v>
      </c>
      <c r="D17" s="171"/>
      <c r="E17" s="171"/>
      <c r="F17" s="172"/>
      <c r="G17" s="173">
        <f>'Kopizm.apr.7'!D25</f>
        <v>0</v>
      </c>
      <c r="H17" s="174"/>
    </row>
    <row r="18" spans="1:8" ht="13.5">
      <c r="A18" s="168"/>
      <c r="B18" s="169"/>
      <c r="C18" s="204" t="s">
        <v>127</v>
      </c>
      <c r="D18" s="205"/>
      <c r="E18" s="205"/>
      <c r="F18" s="206"/>
      <c r="G18" s="173">
        <f>SUM(G11:H15)</f>
        <v>0</v>
      </c>
      <c r="H18" s="174"/>
    </row>
    <row r="19" spans="1:8" ht="13.5">
      <c r="A19" s="211"/>
      <c r="B19" s="211"/>
      <c r="C19" s="211"/>
      <c r="D19" s="211"/>
      <c r="E19" s="211"/>
      <c r="F19" s="211"/>
      <c r="G19" s="211"/>
      <c r="H19" s="211"/>
    </row>
    <row r="20" spans="1:8" ht="13.5">
      <c r="A20" s="201" t="s">
        <v>100</v>
      </c>
      <c r="B20" s="202"/>
      <c r="C20" s="202"/>
      <c r="D20" s="202"/>
      <c r="E20" s="202"/>
      <c r="F20" s="203"/>
      <c r="G20" s="181">
        <f>G18*0.21</f>
        <v>0</v>
      </c>
      <c r="H20" s="182"/>
    </row>
    <row r="21" spans="1:11" ht="13.5">
      <c r="A21" s="204" t="s">
        <v>126</v>
      </c>
      <c r="B21" s="205"/>
      <c r="C21" s="205"/>
      <c r="D21" s="205"/>
      <c r="E21" s="205"/>
      <c r="F21" s="206"/>
      <c r="G21" s="183">
        <f>G18+G20</f>
        <v>0</v>
      </c>
      <c r="H21" s="184"/>
      <c r="K21" s="20"/>
    </row>
    <row r="22" spans="1:8" ht="13.5">
      <c r="A22" s="207"/>
      <c r="B22" s="207"/>
      <c r="C22" s="207"/>
      <c r="D22" s="207"/>
      <c r="E22" s="207"/>
      <c r="F22" s="207"/>
      <c r="G22" s="207"/>
      <c r="H22" s="207"/>
    </row>
    <row r="23" spans="1:8" ht="12.75">
      <c r="A23" s="200"/>
      <c r="B23" s="200"/>
      <c r="C23" s="200"/>
      <c r="D23" s="200"/>
      <c r="E23" s="200"/>
      <c r="F23" s="200"/>
      <c r="G23" s="200"/>
      <c r="H23" s="200"/>
    </row>
    <row r="24" spans="1:8" s="44" customFormat="1" ht="13.5">
      <c r="A24" s="186" t="s">
        <v>119</v>
      </c>
      <c r="B24" s="186"/>
      <c r="C24" s="187"/>
      <c r="D24" s="187"/>
      <c r="E24" s="187"/>
      <c r="F24" s="187"/>
      <c r="G24" s="187"/>
      <c r="H24" s="187"/>
    </row>
    <row r="25" spans="1:8" s="44" customFormat="1" ht="13.5">
      <c r="A25" s="186" t="s">
        <v>120</v>
      </c>
      <c r="B25" s="186"/>
      <c r="C25" s="186"/>
      <c r="D25" s="186"/>
      <c r="E25" s="186"/>
      <c r="F25" s="186"/>
      <c r="G25" s="186"/>
      <c r="H25" s="186"/>
    </row>
    <row r="26" spans="1:8" s="28" customFormat="1" ht="13.5">
      <c r="A26" s="186"/>
      <c r="B26" s="186"/>
      <c r="C26" s="186"/>
      <c r="D26" s="186"/>
      <c r="E26" s="186"/>
      <c r="F26" s="186"/>
      <c r="G26" s="186"/>
      <c r="H26" s="186"/>
    </row>
    <row r="27" spans="1:8" s="44" customFormat="1" ht="15" customHeight="1">
      <c r="A27" s="186" t="s">
        <v>214</v>
      </c>
      <c r="B27" s="186"/>
      <c r="C27" s="187"/>
      <c r="D27" s="187"/>
      <c r="E27" s="187"/>
      <c r="F27" s="187"/>
      <c r="G27" s="187"/>
      <c r="H27" s="187"/>
    </row>
    <row r="28" spans="1:8" ht="13.5">
      <c r="A28" s="186" t="s">
        <v>120</v>
      </c>
      <c r="B28" s="186"/>
      <c r="C28" s="186"/>
      <c r="D28" s="186"/>
      <c r="E28" s="186"/>
      <c r="F28" s="186"/>
      <c r="G28" s="186"/>
      <c r="H28" s="186"/>
    </row>
    <row r="29" spans="1:8" ht="13.5">
      <c r="A29" s="59"/>
      <c r="B29" s="59"/>
      <c r="C29" s="59"/>
      <c r="D29" s="59"/>
      <c r="E29" s="59"/>
      <c r="F29" s="59"/>
      <c r="G29" s="59"/>
      <c r="H29" s="59"/>
    </row>
    <row r="30" spans="1:8" ht="13.5">
      <c r="A30" s="59"/>
      <c r="B30" s="59"/>
      <c r="C30" s="59"/>
      <c r="D30" s="59"/>
      <c r="E30" s="59"/>
      <c r="F30" s="59"/>
      <c r="G30" s="59"/>
      <c r="H30" s="59"/>
    </row>
    <row r="31" spans="1:8" ht="13.5">
      <c r="A31" s="209" t="s">
        <v>121</v>
      </c>
      <c r="B31" s="209"/>
      <c r="C31" s="27"/>
      <c r="D31" s="209"/>
      <c r="E31" s="209"/>
      <c r="F31" s="209"/>
      <c r="G31" s="209"/>
      <c r="H31" s="209"/>
    </row>
    <row r="32" spans="1:8" ht="12.75">
      <c r="A32" s="208"/>
      <c r="B32" s="208"/>
      <c r="C32" s="208"/>
      <c r="D32" s="208"/>
      <c r="E32" s="208"/>
      <c r="F32" s="208"/>
      <c r="G32" s="208"/>
      <c r="H32" s="208"/>
    </row>
    <row r="33" spans="1:8" ht="12.75">
      <c r="A33" s="208"/>
      <c r="B33" s="208"/>
      <c r="C33" s="208"/>
      <c r="D33" s="208"/>
      <c r="E33" s="208"/>
      <c r="F33" s="208"/>
      <c r="G33" s="208"/>
      <c r="H33" s="208"/>
    </row>
    <row r="34" spans="1:8" ht="12.75">
      <c r="A34" s="208"/>
      <c r="B34" s="208"/>
      <c r="C34" s="208"/>
      <c r="D34" s="208"/>
      <c r="E34" s="208"/>
      <c r="F34" s="208"/>
      <c r="G34" s="208"/>
      <c r="H34" s="208"/>
    </row>
    <row r="35" spans="1:8" ht="12.75">
      <c r="A35" s="208"/>
      <c r="B35" s="208"/>
      <c r="C35" s="208"/>
      <c r="D35" s="208"/>
      <c r="E35" s="208"/>
      <c r="F35" s="208"/>
      <c r="G35" s="208"/>
      <c r="H35" s="208"/>
    </row>
  </sheetData>
  <sheetProtection/>
  <mergeCells count="60">
    <mergeCell ref="A1:H1"/>
    <mergeCell ref="G9:H10"/>
    <mergeCell ref="G14:H14"/>
    <mergeCell ref="A19:H19"/>
    <mergeCell ref="A18:B18"/>
    <mergeCell ref="A21:F21"/>
    <mergeCell ref="C15:F15"/>
    <mergeCell ref="A6:B6"/>
    <mergeCell ref="A7:D7"/>
    <mergeCell ref="C6:H6"/>
    <mergeCell ref="A33:H33"/>
    <mergeCell ref="A34:H34"/>
    <mergeCell ref="A35:H35"/>
    <mergeCell ref="A31:B31"/>
    <mergeCell ref="D31:H31"/>
    <mergeCell ref="A32:H32"/>
    <mergeCell ref="G11:H11"/>
    <mergeCell ref="G7:H7"/>
    <mergeCell ref="A9:B10"/>
    <mergeCell ref="C9:F10"/>
    <mergeCell ref="A23:H23"/>
    <mergeCell ref="A20:F20"/>
    <mergeCell ref="C18:F18"/>
    <mergeCell ref="G18:H18"/>
    <mergeCell ref="A22:H22"/>
    <mergeCell ref="A11:B11"/>
    <mergeCell ref="C11:F11"/>
    <mergeCell ref="A28:H28"/>
    <mergeCell ref="A26:H26"/>
    <mergeCell ref="A24:B24"/>
    <mergeCell ref="C24:H24"/>
    <mergeCell ref="A25:H25"/>
    <mergeCell ref="A27:B27"/>
    <mergeCell ref="C27:H27"/>
    <mergeCell ref="A15:B15"/>
    <mergeCell ref="G15:H15"/>
    <mergeCell ref="G20:H20"/>
    <mergeCell ref="G21:H21"/>
    <mergeCell ref="A16:B16"/>
    <mergeCell ref="C16:F16"/>
    <mergeCell ref="G16:H16"/>
    <mergeCell ref="C14:F14"/>
    <mergeCell ref="A14:B14"/>
    <mergeCell ref="A17:B17"/>
    <mergeCell ref="C17:F17"/>
    <mergeCell ref="G17:H17"/>
    <mergeCell ref="A8:H8"/>
    <mergeCell ref="A2:H2"/>
    <mergeCell ref="A5:B5"/>
    <mergeCell ref="C5:H5"/>
    <mergeCell ref="A3:B3"/>
    <mergeCell ref="C3:H3"/>
    <mergeCell ref="A4:B4"/>
    <mergeCell ref="C4:H4"/>
    <mergeCell ref="A12:B12"/>
    <mergeCell ref="C12:F12"/>
    <mergeCell ref="G12:H12"/>
    <mergeCell ref="A13:B13"/>
    <mergeCell ref="C13:F13"/>
    <mergeCell ref="G13:H13"/>
  </mergeCells>
  <printOptions gridLines="1"/>
  <pageMargins left="0.25" right="0.17" top="0.94" bottom="0.49" header="0.94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9">
      <selection activeCell="S8" sqref="S8"/>
    </sheetView>
  </sheetViews>
  <sheetFormatPr defaultColWidth="9.125" defaultRowHeight="12.75"/>
  <cols>
    <col min="1" max="1" width="7.375" style="28" customWidth="1"/>
    <col min="2" max="2" width="7.50390625" style="28" customWidth="1"/>
    <col min="3" max="3" width="36.125" style="28" customWidth="1"/>
    <col min="4" max="4" width="5.875" style="28" customWidth="1"/>
    <col min="5" max="5" width="6.50390625" style="28" customWidth="1"/>
    <col min="6" max="7" width="5.50390625" style="28" customWidth="1"/>
    <col min="8" max="9" width="6.375" style="28" customWidth="1"/>
    <col min="10" max="10" width="5.875" style="28" customWidth="1"/>
    <col min="11" max="11" width="6.50390625" style="28" customWidth="1"/>
    <col min="12" max="12" width="8.125" style="28" customWidth="1"/>
    <col min="13" max="14" width="8.50390625" style="28" customWidth="1"/>
    <col min="15" max="15" width="8.375" style="28" customWidth="1"/>
    <col min="16" max="16" width="10.50390625" style="28" customWidth="1"/>
    <col min="17" max="16384" width="9.125" style="28" customWidth="1"/>
  </cols>
  <sheetData>
    <row r="1" spans="1:16" ht="34.5" customHeight="1">
      <c r="A1" s="227" t="s">
        <v>405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262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" customFormat="1" ht="14.25" customHeight="1">
      <c r="A5" s="177" t="s">
        <v>5</v>
      </c>
      <c r="B5" s="177"/>
      <c r="C5" s="179" t="s">
        <v>273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1" customFormat="1" ht="14.25" customHeight="1">
      <c r="A6" s="177" t="s">
        <v>6</v>
      </c>
      <c r="B6" s="177"/>
      <c r="C6" s="179" t="s">
        <v>273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1" customFormat="1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18" t="s">
        <v>9</v>
      </c>
      <c r="B9" s="16">
        <v>2017</v>
      </c>
      <c r="C9" s="18" t="s">
        <v>11</v>
      </c>
      <c r="D9" s="228" t="s">
        <v>15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P42</f>
        <v>0</v>
      </c>
      <c r="N9" s="229"/>
      <c r="O9" s="4" t="s">
        <v>66</v>
      </c>
      <c r="P9" s="17"/>
    </row>
    <row r="10" spans="1:16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ht="13.5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s="1" customFormat="1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s="1" customFormat="1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s="1" customFormat="1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s="1" customFormat="1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8" ht="13.5">
      <c r="A17" s="12"/>
      <c r="B17" s="9"/>
      <c r="C17" s="98" t="s">
        <v>203</v>
      </c>
      <c r="D17" s="83"/>
      <c r="E17" s="15"/>
      <c r="F17" s="10"/>
      <c r="G17" s="14"/>
      <c r="H17" s="15"/>
      <c r="I17" s="81"/>
      <c r="J17" s="15"/>
      <c r="K17" s="10"/>
      <c r="L17" s="15"/>
      <c r="M17" s="15"/>
      <c r="N17" s="15"/>
      <c r="O17" s="15"/>
      <c r="P17" s="15"/>
      <c r="R17" s="32"/>
    </row>
    <row r="18" spans="1:18" s="95" customFormat="1" ht="28.5">
      <c r="A18" s="112">
        <v>1</v>
      </c>
      <c r="B18" s="113" t="s">
        <v>63</v>
      </c>
      <c r="C18" s="121" t="s">
        <v>185</v>
      </c>
      <c r="D18" s="122" t="s">
        <v>146</v>
      </c>
      <c r="E18" s="123">
        <v>55</v>
      </c>
      <c r="F18" s="116"/>
      <c r="G18" s="116"/>
      <c r="H18" s="116"/>
      <c r="I18" s="124"/>
      <c r="J18" s="116"/>
      <c r="K18" s="116"/>
      <c r="L18" s="116"/>
      <c r="M18" s="116"/>
      <c r="N18" s="116"/>
      <c r="O18" s="116"/>
      <c r="P18" s="116"/>
      <c r="R18" s="32"/>
    </row>
    <row r="19" spans="1:18" s="95" customFormat="1" ht="28.5">
      <c r="A19" s="112">
        <v>2</v>
      </c>
      <c r="B19" s="113" t="s">
        <v>63</v>
      </c>
      <c r="C19" s="121" t="s">
        <v>230</v>
      </c>
      <c r="D19" s="122" t="s">
        <v>146</v>
      </c>
      <c r="E19" s="123">
        <v>5</v>
      </c>
      <c r="F19" s="116"/>
      <c r="G19" s="116"/>
      <c r="H19" s="116"/>
      <c r="I19" s="124"/>
      <c r="J19" s="116"/>
      <c r="K19" s="116"/>
      <c r="L19" s="116"/>
      <c r="M19" s="116"/>
      <c r="N19" s="116"/>
      <c r="O19" s="116"/>
      <c r="P19" s="116"/>
      <c r="R19" s="32"/>
    </row>
    <row r="20" spans="1:18" s="95" customFormat="1" ht="28.5">
      <c r="A20" s="112">
        <v>3</v>
      </c>
      <c r="B20" s="113" t="s">
        <v>63</v>
      </c>
      <c r="C20" s="125" t="s">
        <v>231</v>
      </c>
      <c r="D20" s="122" t="s">
        <v>146</v>
      </c>
      <c r="E20" s="123">
        <v>30</v>
      </c>
      <c r="F20" s="116"/>
      <c r="G20" s="116"/>
      <c r="H20" s="116"/>
      <c r="I20" s="124"/>
      <c r="J20" s="116"/>
      <c r="K20" s="116"/>
      <c r="L20" s="116"/>
      <c r="M20" s="116"/>
      <c r="N20" s="116"/>
      <c r="O20" s="116"/>
      <c r="P20" s="116"/>
      <c r="R20" s="32"/>
    </row>
    <row r="21" spans="1:18" s="95" customFormat="1" ht="28.5">
      <c r="A21" s="112">
        <v>4</v>
      </c>
      <c r="B21" s="113" t="s">
        <v>63</v>
      </c>
      <c r="C21" s="121" t="s">
        <v>25</v>
      </c>
      <c r="D21" s="122" t="s">
        <v>146</v>
      </c>
      <c r="E21" s="123">
        <v>10</v>
      </c>
      <c r="F21" s="116"/>
      <c r="G21" s="116"/>
      <c r="H21" s="116"/>
      <c r="I21" s="124"/>
      <c r="J21" s="116"/>
      <c r="K21" s="116"/>
      <c r="L21" s="116"/>
      <c r="M21" s="116"/>
      <c r="N21" s="116"/>
      <c r="O21" s="116"/>
      <c r="P21" s="116"/>
      <c r="R21" s="32"/>
    </row>
    <row r="22" spans="1:19" ht="27">
      <c r="A22" s="112">
        <v>5</v>
      </c>
      <c r="B22" s="113" t="s">
        <v>37</v>
      </c>
      <c r="C22" s="126" t="s">
        <v>101</v>
      </c>
      <c r="D22" s="112" t="s">
        <v>207</v>
      </c>
      <c r="E22" s="116">
        <v>6.3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S22" s="31"/>
    </row>
    <row r="23" spans="1:18" s="95" customFormat="1" ht="15">
      <c r="A23" s="112">
        <v>6</v>
      </c>
      <c r="B23" s="113" t="s">
        <v>63</v>
      </c>
      <c r="C23" s="121" t="s">
        <v>232</v>
      </c>
      <c r="D23" s="122" t="s">
        <v>146</v>
      </c>
      <c r="E23" s="123">
        <v>30</v>
      </c>
      <c r="F23" s="116"/>
      <c r="G23" s="116"/>
      <c r="H23" s="116"/>
      <c r="I23" s="124"/>
      <c r="J23" s="116"/>
      <c r="K23" s="116"/>
      <c r="L23" s="116"/>
      <c r="M23" s="116"/>
      <c r="N23" s="116"/>
      <c r="O23" s="116"/>
      <c r="P23" s="116"/>
      <c r="R23" s="32"/>
    </row>
    <row r="24" spans="1:18" s="95" customFormat="1" ht="28.5">
      <c r="A24" s="112">
        <v>7</v>
      </c>
      <c r="B24" s="112" t="s">
        <v>63</v>
      </c>
      <c r="C24" s="119" t="s">
        <v>233</v>
      </c>
      <c r="D24" s="127" t="s">
        <v>210</v>
      </c>
      <c r="E24" s="127">
        <v>2</v>
      </c>
      <c r="F24" s="116"/>
      <c r="G24" s="116"/>
      <c r="H24" s="116"/>
      <c r="I24" s="124"/>
      <c r="J24" s="116"/>
      <c r="K24" s="116"/>
      <c r="L24" s="116"/>
      <c r="M24" s="116"/>
      <c r="N24" s="116"/>
      <c r="O24" s="116"/>
      <c r="P24" s="116"/>
      <c r="R24" s="99"/>
    </row>
    <row r="25" spans="1:18" s="95" customFormat="1" ht="15">
      <c r="A25" s="112">
        <v>8</v>
      </c>
      <c r="B25" s="112" t="s">
        <v>63</v>
      </c>
      <c r="C25" s="119" t="s">
        <v>201</v>
      </c>
      <c r="D25" s="128" t="s">
        <v>210</v>
      </c>
      <c r="E25" s="128">
        <v>1</v>
      </c>
      <c r="F25" s="116"/>
      <c r="G25" s="116"/>
      <c r="H25" s="116"/>
      <c r="I25" s="124"/>
      <c r="J25" s="116"/>
      <c r="K25" s="116"/>
      <c r="L25" s="116"/>
      <c r="M25" s="116"/>
      <c r="N25" s="116"/>
      <c r="O25" s="116"/>
      <c r="P25" s="116"/>
      <c r="R25" s="99"/>
    </row>
    <row r="26" spans="1:18" ht="13.5">
      <c r="A26" s="112">
        <v>9</v>
      </c>
      <c r="B26" s="113" t="s">
        <v>63</v>
      </c>
      <c r="C26" s="129" t="s">
        <v>202</v>
      </c>
      <c r="D26" s="128" t="s">
        <v>210</v>
      </c>
      <c r="E26" s="118">
        <v>2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R26" s="32"/>
    </row>
    <row r="27" spans="1:18" s="95" customFormat="1" ht="28.5">
      <c r="A27" s="112">
        <v>10</v>
      </c>
      <c r="B27" s="113" t="s">
        <v>63</v>
      </c>
      <c r="C27" s="121" t="s">
        <v>62</v>
      </c>
      <c r="D27" s="122" t="s">
        <v>210</v>
      </c>
      <c r="E27" s="130">
        <v>1</v>
      </c>
      <c r="F27" s="116"/>
      <c r="G27" s="116"/>
      <c r="H27" s="116"/>
      <c r="I27" s="124"/>
      <c r="J27" s="116"/>
      <c r="K27" s="116"/>
      <c r="L27" s="116"/>
      <c r="M27" s="116"/>
      <c r="N27" s="116"/>
      <c r="O27" s="116"/>
      <c r="P27" s="116"/>
      <c r="R27" s="32"/>
    </row>
    <row r="28" spans="1:19" ht="13.5">
      <c r="A28" s="112">
        <v>11</v>
      </c>
      <c r="B28" s="113" t="s">
        <v>63</v>
      </c>
      <c r="C28" s="125" t="s">
        <v>234</v>
      </c>
      <c r="D28" s="122" t="s">
        <v>75</v>
      </c>
      <c r="E28" s="118">
        <v>1</v>
      </c>
      <c r="F28" s="116"/>
      <c r="G28" s="116"/>
      <c r="H28" s="116"/>
      <c r="I28" s="131"/>
      <c r="J28" s="116"/>
      <c r="K28" s="116"/>
      <c r="L28" s="116"/>
      <c r="M28" s="116"/>
      <c r="N28" s="116"/>
      <c r="O28" s="116"/>
      <c r="P28" s="116"/>
      <c r="R28" s="32"/>
      <c r="S28" s="31"/>
    </row>
    <row r="29" spans="1:19" s="95" customFormat="1" ht="15">
      <c r="A29" s="112">
        <v>12</v>
      </c>
      <c r="B29" s="113" t="s">
        <v>63</v>
      </c>
      <c r="C29" s="132" t="s">
        <v>13</v>
      </c>
      <c r="D29" s="122" t="s">
        <v>38</v>
      </c>
      <c r="E29" s="133">
        <v>1</v>
      </c>
      <c r="F29" s="116"/>
      <c r="G29" s="116"/>
      <c r="H29" s="116"/>
      <c r="I29" s="124"/>
      <c r="J29" s="116"/>
      <c r="K29" s="116"/>
      <c r="L29" s="116"/>
      <c r="M29" s="116"/>
      <c r="N29" s="116"/>
      <c r="O29" s="116"/>
      <c r="P29" s="116"/>
      <c r="R29" s="32"/>
      <c r="S29" s="32"/>
    </row>
    <row r="30" spans="1:19" s="95" customFormat="1" ht="15">
      <c r="A30" s="112">
        <v>13</v>
      </c>
      <c r="B30" s="113" t="s">
        <v>63</v>
      </c>
      <c r="C30" s="132" t="s">
        <v>74</v>
      </c>
      <c r="D30" s="122" t="s">
        <v>75</v>
      </c>
      <c r="E30" s="133">
        <v>1</v>
      </c>
      <c r="F30" s="116"/>
      <c r="G30" s="116"/>
      <c r="H30" s="116"/>
      <c r="I30" s="124"/>
      <c r="J30" s="116"/>
      <c r="K30" s="116"/>
      <c r="L30" s="116"/>
      <c r="M30" s="116"/>
      <c r="N30" s="116"/>
      <c r="O30" s="116"/>
      <c r="P30" s="116"/>
      <c r="R30" s="32"/>
      <c r="S30" s="32"/>
    </row>
    <row r="31" spans="1:19" s="95" customFormat="1" ht="28.5">
      <c r="A31" s="112">
        <v>14</v>
      </c>
      <c r="B31" s="113" t="s">
        <v>63</v>
      </c>
      <c r="C31" s="119" t="s">
        <v>57</v>
      </c>
      <c r="D31" s="122" t="s">
        <v>75</v>
      </c>
      <c r="E31" s="133">
        <v>1</v>
      </c>
      <c r="F31" s="116"/>
      <c r="G31" s="116"/>
      <c r="H31" s="116"/>
      <c r="I31" s="124"/>
      <c r="J31" s="116"/>
      <c r="K31" s="116"/>
      <c r="L31" s="116"/>
      <c r="M31" s="116"/>
      <c r="N31" s="116"/>
      <c r="O31" s="116"/>
      <c r="P31" s="116"/>
      <c r="R31" s="32"/>
      <c r="S31" s="32"/>
    </row>
    <row r="32" spans="1:19" s="95" customFormat="1" ht="15">
      <c r="A32" s="112">
        <v>15</v>
      </c>
      <c r="B32" s="113" t="s">
        <v>63</v>
      </c>
      <c r="C32" s="119" t="s">
        <v>260</v>
      </c>
      <c r="D32" s="122" t="s">
        <v>210</v>
      </c>
      <c r="E32" s="133">
        <v>1</v>
      </c>
      <c r="F32" s="116"/>
      <c r="G32" s="116"/>
      <c r="H32" s="116"/>
      <c r="I32" s="124"/>
      <c r="J32" s="116"/>
      <c r="K32" s="116"/>
      <c r="L32" s="116"/>
      <c r="M32" s="116"/>
      <c r="N32" s="116"/>
      <c r="O32" s="116"/>
      <c r="P32" s="116"/>
      <c r="R32" s="32"/>
      <c r="S32" s="32"/>
    </row>
    <row r="33" spans="1:18" ht="13.5">
      <c r="A33" s="112"/>
      <c r="B33" s="113"/>
      <c r="C33" s="134" t="s">
        <v>204</v>
      </c>
      <c r="D33" s="127"/>
      <c r="E33" s="116"/>
      <c r="F33" s="116"/>
      <c r="G33" s="116"/>
      <c r="H33" s="116"/>
      <c r="I33" s="124"/>
      <c r="J33" s="116"/>
      <c r="K33" s="116"/>
      <c r="L33" s="116"/>
      <c r="M33" s="116"/>
      <c r="N33" s="116"/>
      <c r="O33" s="116"/>
      <c r="P33" s="116"/>
      <c r="R33" s="32"/>
    </row>
    <row r="34" spans="1:18" s="95" customFormat="1" ht="15">
      <c r="A34" s="112">
        <v>16</v>
      </c>
      <c r="B34" s="113" t="s">
        <v>63</v>
      </c>
      <c r="C34" s="132" t="s">
        <v>64</v>
      </c>
      <c r="D34" s="127" t="s">
        <v>146</v>
      </c>
      <c r="E34" s="116">
        <v>100</v>
      </c>
      <c r="F34" s="116"/>
      <c r="G34" s="116"/>
      <c r="H34" s="116"/>
      <c r="I34" s="124"/>
      <c r="J34" s="116"/>
      <c r="K34" s="116"/>
      <c r="L34" s="116"/>
      <c r="M34" s="116"/>
      <c r="N34" s="116"/>
      <c r="O34" s="116"/>
      <c r="P34" s="116"/>
      <c r="R34" s="32"/>
    </row>
    <row r="35" spans="1:18" s="95" customFormat="1" ht="15">
      <c r="A35" s="112">
        <v>17</v>
      </c>
      <c r="B35" s="113" t="s">
        <v>63</v>
      </c>
      <c r="C35" s="119" t="s">
        <v>26</v>
      </c>
      <c r="D35" s="127" t="s">
        <v>210</v>
      </c>
      <c r="E35" s="118">
        <v>2</v>
      </c>
      <c r="F35" s="116"/>
      <c r="G35" s="116"/>
      <c r="H35" s="116"/>
      <c r="I35" s="124"/>
      <c r="J35" s="116"/>
      <c r="K35" s="116"/>
      <c r="L35" s="116"/>
      <c r="M35" s="116"/>
      <c r="N35" s="116"/>
      <c r="O35" s="116"/>
      <c r="P35" s="116"/>
      <c r="R35" s="32"/>
    </row>
    <row r="36" spans="1:18" s="95" customFormat="1" ht="15">
      <c r="A36" s="112">
        <v>18</v>
      </c>
      <c r="B36" s="113" t="s">
        <v>63</v>
      </c>
      <c r="C36" s="132" t="s">
        <v>58</v>
      </c>
      <c r="D36" s="127" t="s">
        <v>146</v>
      </c>
      <c r="E36" s="116">
        <v>30</v>
      </c>
      <c r="F36" s="116"/>
      <c r="G36" s="116"/>
      <c r="H36" s="116"/>
      <c r="I36" s="124"/>
      <c r="J36" s="116"/>
      <c r="K36" s="116"/>
      <c r="L36" s="116"/>
      <c r="M36" s="116"/>
      <c r="N36" s="116"/>
      <c r="O36" s="116"/>
      <c r="P36" s="116"/>
      <c r="R36" s="32"/>
    </row>
    <row r="37" spans="1:18" s="95" customFormat="1" ht="15">
      <c r="A37" s="112">
        <v>19</v>
      </c>
      <c r="B37" s="113" t="s">
        <v>63</v>
      </c>
      <c r="C37" s="135" t="s">
        <v>59</v>
      </c>
      <c r="D37" s="127" t="s">
        <v>146</v>
      </c>
      <c r="E37" s="115">
        <v>30</v>
      </c>
      <c r="F37" s="116"/>
      <c r="G37" s="116"/>
      <c r="H37" s="116"/>
      <c r="I37" s="124"/>
      <c r="J37" s="116"/>
      <c r="K37" s="116"/>
      <c r="L37" s="116"/>
      <c r="M37" s="116"/>
      <c r="N37" s="116"/>
      <c r="O37" s="116"/>
      <c r="P37" s="116"/>
      <c r="R37" s="32"/>
    </row>
    <row r="38" spans="1:18" s="95" customFormat="1" ht="28.5">
      <c r="A38" s="112">
        <v>20</v>
      </c>
      <c r="B38" s="113" t="s">
        <v>63</v>
      </c>
      <c r="C38" s="119" t="s">
        <v>60</v>
      </c>
      <c r="D38" s="112" t="s">
        <v>207</v>
      </c>
      <c r="E38" s="116">
        <v>6.3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R38" s="32"/>
    </row>
    <row r="39" spans="1:18" s="95" customFormat="1" ht="15">
      <c r="A39" s="112">
        <v>21</v>
      </c>
      <c r="B39" s="113" t="s">
        <v>63</v>
      </c>
      <c r="C39" s="132" t="s">
        <v>0</v>
      </c>
      <c r="D39" s="127" t="s">
        <v>38</v>
      </c>
      <c r="E39" s="118">
        <v>1</v>
      </c>
      <c r="F39" s="116"/>
      <c r="G39" s="116"/>
      <c r="H39" s="116"/>
      <c r="I39" s="124"/>
      <c r="J39" s="116"/>
      <c r="K39" s="116"/>
      <c r="L39" s="116"/>
      <c r="M39" s="116"/>
      <c r="N39" s="116"/>
      <c r="O39" s="116"/>
      <c r="P39" s="116"/>
      <c r="R39" s="32"/>
    </row>
    <row r="40" spans="1:19" ht="13.5">
      <c r="A40" s="13"/>
      <c r="B40" s="61"/>
      <c r="C40" s="62" t="s">
        <v>91</v>
      </c>
      <c r="D40" s="11" t="s">
        <v>66</v>
      </c>
      <c r="E40" s="62"/>
      <c r="F40" s="63"/>
      <c r="G40" s="64"/>
      <c r="H40" s="65"/>
      <c r="I40" s="63"/>
      <c r="J40" s="65"/>
      <c r="K40" s="60"/>
      <c r="L40" s="90">
        <f>SUM(L18:L39)</f>
        <v>0</v>
      </c>
      <c r="M40" s="90">
        <f>SUM(M18:M39)</f>
        <v>0</v>
      </c>
      <c r="N40" s="90">
        <f>SUM(N18:N39)</f>
        <v>0</v>
      </c>
      <c r="O40" s="90">
        <f>SUM(O18:O39)</f>
        <v>0</v>
      </c>
      <c r="P40" s="90">
        <f>SUM(P18:P39)</f>
        <v>0</v>
      </c>
      <c r="R40" s="31"/>
      <c r="S40" s="31"/>
    </row>
    <row r="41" spans="1:16" ht="13.5">
      <c r="A41" s="12"/>
      <c r="B41" s="6"/>
      <c r="C41" s="242" t="s">
        <v>256</v>
      </c>
      <c r="D41" s="243"/>
      <c r="E41" s="243"/>
      <c r="F41" s="243"/>
      <c r="G41" s="243"/>
      <c r="H41" s="243"/>
      <c r="I41" s="243"/>
      <c r="J41" s="243"/>
      <c r="K41" s="244"/>
      <c r="L41" s="21"/>
      <c r="M41" s="15"/>
      <c r="N41" s="2"/>
      <c r="O41" s="13"/>
      <c r="P41" s="12"/>
    </row>
    <row r="42" spans="1:16" ht="13.5">
      <c r="A42" s="22"/>
      <c r="B42" s="23"/>
      <c r="C42" s="237" t="s">
        <v>92</v>
      </c>
      <c r="D42" s="238"/>
      <c r="E42" s="238"/>
      <c r="F42" s="238"/>
      <c r="G42" s="238"/>
      <c r="H42" s="238"/>
      <c r="I42" s="238"/>
      <c r="J42" s="238"/>
      <c r="K42" s="239"/>
      <c r="L42" s="24">
        <f>L40</f>
        <v>0</v>
      </c>
      <c r="M42" s="24">
        <f>M40</f>
        <v>0</v>
      </c>
      <c r="N42" s="24">
        <f>SUM(N40:N41)</f>
        <v>0</v>
      </c>
      <c r="O42" s="24">
        <f>O40</f>
        <v>0</v>
      </c>
      <c r="P42" s="24">
        <f>M42+N42+O42</f>
        <v>0</v>
      </c>
    </row>
    <row r="43" spans="1:18" ht="15" customHeight="1">
      <c r="A43" s="240" t="s">
        <v>128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5"/>
      <c r="O43" s="25"/>
      <c r="P43" s="25">
        <f>SUM(P42:P42)</f>
        <v>0</v>
      </c>
      <c r="R43" s="31"/>
    </row>
    <row r="44" spans="1:16" ht="13.5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</row>
    <row r="45" spans="1:16" s="97" customFormat="1" ht="15">
      <c r="A45" s="245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</row>
    <row r="46" spans="1:16" ht="13.5">
      <c r="A46" s="245" t="s">
        <v>119</v>
      </c>
      <c r="B46" s="209"/>
      <c r="C46" s="231"/>
      <c r="D46" s="231"/>
      <c r="E46" s="231"/>
      <c r="F46" s="209"/>
      <c r="G46" s="209"/>
      <c r="H46" s="209"/>
      <c r="I46" s="209" t="s">
        <v>214</v>
      </c>
      <c r="J46" s="209"/>
      <c r="K46" s="209"/>
      <c r="L46" s="231"/>
      <c r="M46" s="231"/>
      <c r="N46" s="231"/>
      <c r="O46" s="231"/>
      <c r="P46" s="231"/>
    </row>
    <row r="47" spans="1:16" ht="13.5">
      <c r="A47" s="245"/>
      <c r="B47" s="209"/>
      <c r="C47" s="233" t="s">
        <v>120</v>
      </c>
      <c r="D47" s="233"/>
      <c r="E47" s="233"/>
      <c r="F47" s="209"/>
      <c r="G47" s="209"/>
      <c r="H47" s="209"/>
      <c r="I47" s="209"/>
      <c r="J47" s="209"/>
      <c r="K47" s="209"/>
      <c r="L47" s="233" t="s">
        <v>120</v>
      </c>
      <c r="M47" s="233"/>
      <c r="N47" s="233"/>
      <c r="O47" s="233"/>
      <c r="P47" s="233"/>
    </row>
    <row r="48" spans="1:16" ht="13.5">
      <c r="A48" s="245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</row>
    <row r="49" spans="1:16" ht="13.5">
      <c r="A49" s="245" t="s">
        <v>254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</row>
    <row r="50" s="44" customFormat="1" ht="12"/>
    <row r="51" s="44" customFormat="1" ht="12"/>
  </sheetData>
  <sheetProtection/>
  <mergeCells count="37">
    <mergeCell ref="A48:P48"/>
    <mergeCell ref="A47:B47"/>
    <mergeCell ref="C47:E47"/>
    <mergeCell ref="F47:K47"/>
    <mergeCell ref="L47:P47"/>
    <mergeCell ref="A49:P49"/>
    <mergeCell ref="A45:P45"/>
    <mergeCell ref="C46:E46"/>
    <mergeCell ref="F46:H46"/>
    <mergeCell ref="I46:K46"/>
    <mergeCell ref="L46:P46"/>
    <mergeCell ref="A46:B46"/>
    <mergeCell ref="A5:B5"/>
    <mergeCell ref="C5:P5"/>
    <mergeCell ref="A1:P1"/>
    <mergeCell ref="A2:P2"/>
    <mergeCell ref="A3:P3"/>
    <mergeCell ref="A4:P4"/>
    <mergeCell ref="C6:P6"/>
    <mergeCell ref="A7:B7"/>
    <mergeCell ref="C7:P7"/>
    <mergeCell ref="A8:B8"/>
    <mergeCell ref="C8:P8"/>
    <mergeCell ref="M9:N9"/>
    <mergeCell ref="D9:E9"/>
    <mergeCell ref="F9:H9"/>
    <mergeCell ref="I9:L9"/>
    <mergeCell ref="A6:B6"/>
    <mergeCell ref="A43:M43"/>
    <mergeCell ref="A10:I10"/>
    <mergeCell ref="J10:K10"/>
    <mergeCell ref="A44:P44"/>
    <mergeCell ref="A11:P11"/>
    <mergeCell ref="C41:K41"/>
    <mergeCell ref="C42:K42"/>
    <mergeCell ref="F12:K12"/>
    <mergeCell ref="O10:P10"/>
  </mergeCells>
  <printOptions gridLines="1"/>
  <pageMargins left="0.21" right="0.29" top="0.52" bottom="0.49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K10" sqref="K10"/>
    </sheetView>
  </sheetViews>
  <sheetFormatPr defaultColWidth="9.125" defaultRowHeight="12.75"/>
  <cols>
    <col min="1" max="1" width="6.00390625" style="28" customWidth="1"/>
    <col min="2" max="2" width="10.50390625" style="28" customWidth="1"/>
    <col min="3" max="3" width="32.50390625" style="28" customWidth="1"/>
    <col min="4" max="6" width="10.50390625" style="28" customWidth="1"/>
    <col min="7" max="7" width="9.375" style="28" customWidth="1"/>
    <col min="8" max="8" width="11.00390625" style="28" customWidth="1"/>
    <col min="9" max="9" width="6.375" style="28" customWidth="1"/>
    <col min="10" max="11" width="9.50390625" style="28" customWidth="1"/>
    <col min="12" max="12" width="9.625" style="28" customWidth="1"/>
    <col min="13" max="13" width="10.625" style="28" customWidth="1"/>
    <col min="14" max="14" width="10.125" style="28" customWidth="1"/>
    <col min="15" max="15" width="10.375" style="28" customWidth="1"/>
    <col min="16" max="16" width="9.50390625" style="28" bestFit="1" customWidth="1"/>
    <col min="17" max="16384" width="9.125" style="28" customWidth="1"/>
  </cols>
  <sheetData>
    <row r="1" spans="1:16" ht="26.2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349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263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329</v>
      </c>
      <c r="C20" s="3" t="s">
        <v>56</v>
      </c>
      <c r="D20" s="35">
        <f>Apzaļumošana!P23</f>
        <v>0</v>
      </c>
      <c r="E20" s="35">
        <f>Apzaļumošana!M23</f>
        <v>0</v>
      </c>
      <c r="F20" s="35">
        <f>Apzaļumošana!N23</f>
        <v>0</v>
      </c>
      <c r="G20" s="35">
        <f>Apzaļumošana!O23</f>
        <v>0</v>
      </c>
      <c r="H20" s="35">
        <f>Apzaļumošana!L23</f>
        <v>0</v>
      </c>
      <c r="I20" s="55"/>
      <c r="K20" s="55"/>
      <c r="L20" s="28"/>
      <c r="M20" s="32"/>
      <c r="N20" s="28"/>
    </row>
    <row r="21" spans="1:17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J21" s="55"/>
      <c r="K21" s="92"/>
      <c r="L21" s="92"/>
      <c r="M21" s="92"/>
      <c r="N21" s="92"/>
      <c r="O21" s="93"/>
      <c r="P21" s="31"/>
      <c r="Q21" s="32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J24" s="94"/>
      <c r="K24" s="92"/>
      <c r="L24" s="31"/>
      <c r="M24" s="32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J25" s="94"/>
      <c r="K25" s="92"/>
      <c r="L25" s="31"/>
      <c r="M25" s="32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28:B28"/>
    <mergeCell ref="C28:H28"/>
    <mergeCell ref="A26:H26"/>
    <mergeCell ref="A27:H27"/>
    <mergeCell ref="A5:H5"/>
    <mergeCell ref="A8:B8"/>
    <mergeCell ref="C8:H8"/>
    <mergeCell ref="A9:B9"/>
    <mergeCell ref="C9:H9"/>
    <mergeCell ref="A6:B6"/>
    <mergeCell ref="C6:H6"/>
    <mergeCell ref="A7:B7"/>
    <mergeCell ref="C7:H7"/>
    <mergeCell ref="A1:H1"/>
    <mergeCell ref="A2:H2"/>
    <mergeCell ref="A3:H3"/>
    <mergeCell ref="A4:H4"/>
    <mergeCell ref="A14:H14"/>
    <mergeCell ref="E15:G15"/>
    <mergeCell ref="A22:C22"/>
    <mergeCell ref="E22:H25"/>
    <mergeCell ref="A23:C23"/>
    <mergeCell ref="A24:C24"/>
    <mergeCell ref="A29:H29"/>
    <mergeCell ref="A10:B10"/>
    <mergeCell ref="C10:H10"/>
    <mergeCell ref="A11:E11"/>
    <mergeCell ref="F11:H11"/>
    <mergeCell ref="A25:C25"/>
    <mergeCell ref="A12:E12"/>
    <mergeCell ref="F12:H12"/>
    <mergeCell ref="A13:D13"/>
    <mergeCell ref="G13:H13"/>
    <mergeCell ref="A33:H33"/>
    <mergeCell ref="A34:B34"/>
    <mergeCell ref="D34:H34"/>
    <mergeCell ref="A30:H30"/>
    <mergeCell ref="A31:B31"/>
    <mergeCell ref="C31:H31"/>
    <mergeCell ref="A32:H32"/>
  </mergeCells>
  <printOptions gridLines="1"/>
  <pageMargins left="0.15" right="0.17" top="0.51" bottom="0.5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E31" sqref="E31"/>
    </sheetView>
  </sheetViews>
  <sheetFormatPr defaultColWidth="9.125" defaultRowHeight="12.75"/>
  <cols>
    <col min="1" max="1" width="7.375" style="28" customWidth="1"/>
    <col min="2" max="2" width="7.50390625" style="28" customWidth="1"/>
    <col min="3" max="3" width="36.125" style="28" customWidth="1"/>
    <col min="4" max="4" width="5.875" style="28" customWidth="1"/>
    <col min="5" max="5" width="6.50390625" style="28" customWidth="1"/>
    <col min="6" max="7" width="5.50390625" style="28" customWidth="1"/>
    <col min="8" max="9" width="6.375" style="28" customWidth="1"/>
    <col min="10" max="10" width="5.875" style="28" customWidth="1"/>
    <col min="11" max="11" width="6.50390625" style="28" customWidth="1"/>
    <col min="12" max="12" width="8.125" style="28" customWidth="1"/>
    <col min="13" max="14" width="8.50390625" style="28" customWidth="1"/>
    <col min="15" max="15" width="8.375" style="28" customWidth="1"/>
    <col min="16" max="16" width="10.50390625" style="28" customWidth="1"/>
    <col min="17" max="16384" width="9.125" style="28" customWidth="1"/>
  </cols>
  <sheetData>
    <row r="1" spans="1:16" ht="34.5" customHeight="1">
      <c r="A1" s="227" t="s">
        <v>406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264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" customFormat="1" ht="14.25" customHeight="1">
      <c r="A5" s="177" t="s">
        <v>5</v>
      </c>
      <c r="B5" s="177"/>
      <c r="C5" s="179" t="s">
        <v>272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1" customFormat="1" ht="14.25" customHeight="1">
      <c r="A6" s="177" t="s">
        <v>6</v>
      </c>
      <c r="B6" s="177"/>
      <c r="C6" s="179" t="s">
        <v>273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1" customFormat="1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18" t="s">
        <v>9</v>
      </c>
      <c r="B9" s="16">
        <v>2017</v>
      </c>
      <c r="C9" s="18" t="s">
        <v>11</v>
      </c>
      <c r="D9" s="228" t="s">
        <v>257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P24</f>
        <v>0</v>
      </c>
      <c r="N9" s="229"/>
      <c r="O9" s="4" t="s">
        <v>66</v>
      </c>
      <c r="P9" s="17"/>
    </row>
    <row r="10" spans="1:16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ht="13.5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s="1" customFormat="1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s="1" customFormat="1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s="1" customFormat="1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s="1" customFormat="1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s="1" customFormat="1" ht="13.5">
      <c r="A16" s="105">
        <v>1</v>
      </c>
      <c r="B16" s="105">
        <v>2</v>
      </c>
      <c r="C16" s="105">
        <v>3</v>
      </c>
      <c r="D16" s="105">
        <v>4</v>
      </c>
      <c r="E16" s="105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05">
        <v>12</v>
      </c>
      <c r="M16" s="105">
        <v>13</v>
      </c>
      <c r="N16" s="105">
        <v>14</v>
      </c>
      <c r="O16" s="105">
        <v>15</v>
      </c>
      <c r="P16" s="105">
        <v>16</v>
      </c>
    </row>
    <row r="17" spans="1:19" ht="27">
      <c r="A17" s="112">
        <v>1</v>
      </c>
      <c r="B17" s="113" t="s">
        <v>37</v>
      </c>
      <c r="C17" s="119" t="s">
        <v>47</v>
      </c>
      <c r="D17" s="112" t="s">
        <v>79</v>
      </c>
      <c r="E17" s="115">
        <v>850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R17" s="31"/>
      <c r="S17" s="31"/>
    </row>
    <row r="18" spans="1:19" ht="13.5">
      <c r="A18" s="112">
        <v>2</v>
      </c>
      <c r="B18" s="113" t="s">
        <v>37</v>
      </c>
      <c r="C18" s="120" t="s">
        <v>46</v>
      </c>
      <c r="D18" s="112" t="s">
        <v>79</v>
      </c>
      <c r="E18" s="116">
        <v>850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R18" s="31"/>
      <c r="S18" s="31"/>
    </row>
    <row r="19" spans="1:19" ht="27">
      <c r="A19" s="112">
        <v>3</v>
      </c>
      <c r="B19" s="113" t="s">
        <v>37</v>
      </c>
      <c r="C19" s="119" t="s">
        <v>29</v>
      </c>
      <c r="D19" s="112" t="s">
        <v>61</v>
      </c>
      <c r="E19" s="115">
        <v>16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R19" s="31"/>
      <c r="S19" s="31"/>
    </row>
    <row r="20" spans="1:19" ht="13.5">
      <c r="A20" s="112">
        <v>4</v>
      </c>
      <c r="B20" s="113" t="s">
        <v>37</v>
      </c>
      <c r="C20" s="119" t="s">
        <v>30</v>
      </c>
      <c r="D20" s="112" t="s">
        <v>208</v>
      </c>
      <c r="E20" s="118">
        <v>16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R20" s="100"/>
      <c r="S20" s="31"/>
    </row>
    <row r="21" spans="1:21" ht="13.5">
      <c r="A21" s="13"/>
      <c r="B21" s="61"/>
      <c r="C21" s="62" t="s">
        <v>28</v>
      </c>
      <c r="D21" s="11" t="s">
        <v>66</v>
      </c>
      <c r="E21" s="62"/>
      <c r="F21" s="63"/>
      <c r="G21" s="64"/>
      <c r="H21" s="65"/>
      <c r="I21" s="63"/>
      <c r="J21" s="65"/>
      <c r="K21" s="60"/>
      <c r="L21" s="90">
        <f>SUM(L17:L20)</f>
        <v>0</v>
      </c>
      <c r="M21" s="90">
        <f>SUM(M17:M20)</f>
        <v>0</v>
      </c>
      <c r="N21" s="90">
        <f>SUM(N17:N20)</f>
        <v>0</v>
      </c>
      <c r="O21" s="90">
        <f>SUM(O17:O20)</f>
        <v>0</v>
      </c>
      <c r="P21" s="90">
        <f>SUM(P17:P20)</f>
        <v>0</v>
      </c>
      <c r="R21" s="86"/>
      <c r="S21" s="86"/>
      <c r="T21" s="86"/>
      <c r="U21" s="86"/>
    </row>
    <row r="22" spans="1:16" s="1" customFormat="1" ht="13.5">
      <c r="A22" s="12"/>
      <c r="B22" s="6"/>
      <c r="C22" s="242" t="s">
        <v>256</v>
      </c>
      <c r="D22" s="243"/>
      <c r="E22" s="243"/>
      <c r="F22" s="243"/>
      <c r="G22" s="243"/>
      <c r="H22" s="243"/>
      <c r="I22" s="243"/>
      <c r="J22" s="243"/>
      <c r="K22" s="244"/>
      <c r="L22" s="21"/>
      <c r="M22" s="15"/>
      <c r="N22" s="2"/>
      <c r="O22" s="13"/>
      <c r="P22" s="12"/>
    </row>
    <row r="23" spans="1:16" s="1" customFormat="1" ht="13.5">
      <c r="A23" s="22"/>
      <c r="B23" s="23"/>
      <c r="C23" s="237" t="s">
        <v>92</v>
      </c>
      <c r="D23" s="238"/>
      <c r="E23" s="238"/>
      <c r="F23" s="238"/>
      <c r="G23" s="238"/>
      <c r="H23" s="238"/>
      <c r="I23" s="238"/>
      <c r="J23" s="238"/>
      <c r="K23" s="239"/>
      <c r="L23" s="24">
        <f>L21</f>
        <v>0</v>
      </c>
      <c r="M23" s="24">
        <f>M21</f>
        <v>0</v>
      </c>
      <c r="N23" s="24">
        <f>SUM(N22:N22)</f>
        <v>0</v>
      </c>
      <c r="O23" s="24">
        <f>O21</f>
        <v>0</v>
      </c>
      <c r="P23" s="24">
        <f>M23+N23+O23</f>
        <v>0</v>
      </c>
    </row>
    <row r="24" spans="1:18" ht="15" customHeight="1">
      <c r="A24" s="240" t="s">
        <v>128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5"/>
      <c r="O24" s="25"/>
      <c r="P24" s="25">
        <f>SUM(P23:P23)</f>
        <v>0</v>
      </c>
      <c r="R24" s="31"/>
    </row>
    <row r="25" spans="1:16" s="1" customFormat="1" ht="12.75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1:16" s="1" customFormat="1" ht="12.75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1:16" ht="13.5">
      <c r="A27" s="209" t="s">
        <v>119</v>
      </c>
      <c r="B27" s="209"/>
      <c r="C27" s="231"/>
      <c r="D27" s="231"/>
      <c r="E27" s="231"/>
      <c r="F27" s="209"/>
      <c r="G27" s="209"/>
      <c r="H27" s="209"/>
      <c r="I27" s="209" t="s">
        <v>214</v>
      </c>
      <c r="J27" s="209"/>
      <c r="K27" s="209"/>
      <c r="L27" s="231"/>
      <c r="M27" s="231"/>
      <c r="N27" s="231"/>
      <c r="O27" s="231"/>
      <c r="P27" s="231"/>
    </row>
    <row r="28" spans="1:16" ht="13.5">
      <c r="A28" s="209"/>
      <c r="B28" s="209"/>
      <c r="C28" s="233" t="s">
        <v>120</v>
      </c>
      <c r="D28" s="233"/>
      <c r="E28" s="233"/>
      <c r="F28" s="209"/>
      <c r="G28" s="209"/>
      <c r="H28" s="209"/>
      <c r="I28" s="209"/>
      <c r="J28" s="209"/>
      <c r="K28" s="209"/>
      <c r="L28" s="233" t="s">
        <v>120</v>
      </c>
      <c r="M28" s="233"/>
      <c r="N28" s="233"/>
      <c r="O28" s="233"/>
      <c r="P28" s="233"/>
    </row>
    <row r="29" spans="1:16" ht="13.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</row>
    <row r="30" spans="1:16" s="5" customFormat="1" ht="13.5">
      <c r="A30" s="209" t="s">
        <v>255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</row>
    <row r="31" s="1" customFormat="1" ht="12.75"/>
    <row r="32" s="1" customFormat="1" ht="12.75"/>
    <row r="33" s="1" customFormat="1" ht="12.75"/>
    <row r="34" s="1" customFormat="1" ht="12.75"/>
  </sheetData>
  <sheetProtection/>
  <mergeCells count="37">
    <mergeCell ref="A28:B28"/>
    <mergeCell ref="C28:E28"/>
    <mergeCell ref="A26:P26"/>
    <mergeCell ref="F12:K12"/>
    <mergeCell ref="C22:K22"/>
    <mergeCell ref="L27:P27"/>
    <mergeCell ref="A25:P25"/>
    <mergeCell ref="A29:P29"/>
    <mergeCell ref="A27:B27"/>
    <mergeCell ref="C27:E27"/>
    <mergeCell ref="F27:H27"/>
    <mergeCell ref="I27:K27"/>
    <mergeCell ref="F9:H9"/>
    <mergeCell ref="I9:L9"/>
    <mergeCell ref="M9:N9"/>
    <mergeCell ref="C23:K23"/>
    <mergeCell ref="A24:M24"/>
    <mergeCell ref="C7:P7"/>
    <mergeCell ref="A8:B8"/>
    <mergeCell ref="C8:P8"/>
    <mergeCell ref="F28:K28"/>
    <mergeCell ref="L28:P28"/>
    <mergeCell ref="A10:I10"/>
    <mergeCell ref="J10:K10"/>
    <mergeCell ref="O10:P10"/>
    <mergeCell ref="A11:P11"/>
    <mergeCell ref="D9:E9"/>
    <mergeCell ref="A30:P30"/>
    <mergeCell ref="A6:B6"/>
    <mergeCell ref="C6:P6"/>
    <mergeCell ref="A1:P1"/>
    <mergeCell ref="A2:P2"/>
    <mergeCell ref="A3:P3"/>
    <mergeCell ref="A4:P4"/>
    <mergeCell ref="A5:B5"/>
    <mergeCell ref="C5:P5"/>
    <mergeCell ref="A7:B7"/>
  </mergeCells>
  <printOptions gridLines="1"/>
  <pageMargins left="0.17" right="0.29" top="0.49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N20" sqref="N20"/>
    </sheetView>
  </sheetViews>
  <sheetFormatPr defaultColWidth="9.125" defaultRowHeight="12.75"/>
  <cols>
    <col min="1" max="1" width="6.00390625" style="28" customWidth="1"/>
    <col min="2" max="2" width="10.50390625" style="28" customWidth="1"/>
    <col min="3" max="3" width="32.50390625" style="28" customWidth="1"/>
    <col min="4" max="6" width="10.50390625" style="28" customWidth="1"/>
    <col min="7" max="7" width="9.375" style="28" customWidth="1"/>
    <col min="8" max="8" width="11.00390625" style="28" customWidth="1"/>
    <col min="9" max="9" width="6.375" style="28" customWidth="1"/>
    <col min="10" max="11" width="9.50390625" style="28" customWidth="1"/>
    <col min="12" max="12" width="9.625" style="28" customWidth="1"/>
    <col min="13" max="13" width="10.625" style="28" customWidth="1"/>
    <col min="14" max="14" width="10.125" style="28" customWidth="1"/>
    <col min="15" max="15" width="10.375" style="28" customWidth="1"/>
    <col min="16" max="16" width="9.50390625" style="28" bestFit="1" customWidth="1"/>
    <col min="17" max="16384" width="9.125" style="28" customWidth="1"/>
  </cols>
  <sheetData>
    <row r="1" spans="1:16" ht="26.2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402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270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271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403</v>
      </c>
      <c r="C20" s="3" t="s">
        <v>280</v>
      </c>
      <c r="D20" s="35">
        <f>Apzaļumošana!P23</f>
        <v>0</v>
      </c>
      <c r="E20" s="35">
        <f>Apzaļumošana!M23</f>
        <v>0</v>
      </c>
      <c r="F20" s="35">
        <f>Apzaļumošana!N23</f>
        <v>0</v>
      </c>
      <c r="G20" s="35">
        <f>Apzaļumošana!O23</f>
        <v>0</v>
      </c>
      <c r="H20" s="35">
        <f>Apzaļumošana!L23</f>
        <v>0</v>
      </c>
      <c r="I20" s="55"/>
      <c r="K20" s="55"/>
      <c r="L20" s="28"/>
      <c r="M20" s="32"/>
      <c r="N20" s="28"/>
    </row>
    <row r="21" spans="1:17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J21" s="55"/>
      <c r="K21" s="92"/>
      <c r="L21" s="92"/>
      <c r="M21" s="92"/>
      <c r="N21" s="92"/>
      <c r="O21" s="93"/>
      <c r="P21" s="31"/>
      <c r="Q21" s="32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J24" s="94"/>
      <c r="K24" s="92"/>
      <c r="L24" s="31"/>
      <c r="M24" s="32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J25" s="94"/>
      <c r="K25" s="92"/>
      <c r="L25" s="31"/>
      <c r="M25" s="32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1:H1"/>
    <mergeCell ref="A2:H2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12:E12"/>
    <mergeCell ref="F12:H12"/>
    <mergeCell ref="A13:D13"/>
    <mergeCell ref="G13:H13"/>
    <mergeCell ref="A14:H14"/>
    <mergeCell ref="E15:G15"/>
    <mergeCell ref="A22:C22"/>
    <mergeCell ref="E22:H25"/>
    <mergeCell ref="A23:C23"/>
    <mergeCell ref="A24:C24"/>
    <mergeCell ref="A25:C25"/>
    <mergeCell ref="A26:H26"/>
    <mergeCell ref="A27:H27"/>
    <mergeCell ref="A28:B28"/>
    <mergeCell ref="C28:H28"/>
    <mergeCell ref="A29:H29"/>
    <mergeCell ref="A30:H30"/>
    <mergeCell ref="A31:B31"/>
    <mergeCell ref="C31:H31"/>
    <mergeCell ref="A32:H32"/>
    <mergeCell ref="A33:H33"/>
    <mergeCell ref="A34:B34"/>
    <mergeCell ref="D34:H3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4">
      <selection activeCell="E17" sqref="E17:E30"/>
    </sheetView>
  </sheetViews>
  <sheetFormatPr defaultColWidth="9.125" defaultRowHeight="12.75"/>
  <cols>
    <col min="1" max="1" width="7.375" style="28" customWidth="1"/>
    <col min="2" max="2" width="7.50390625" style="28" customWidth="1"/>
    <col min="3" max="3" width="36.125" style="28" customWidth="1"/>
    <col min="4" max="4" width="5.875" style="28" customWidth="1"/>
    <col min="5" max="5" width="6.50390625" style="28" customWidth="1"/>
    <col min="6" max="7" width="5.50390625" style="28" customWidth="1"/>
    <col min="8" max="9" width="6.375" style="28" customWidth="1"/>
    <col min="10" max="10" width="5.875" style="28" customWidth="1"/>
    <col min="11" max="11" width="6.50390625" style="28" customWidth="1"/>
    <col min="12" max="12" width="8.125" style="28" customWidth="1"/>
    <col min="13" max="14" width="8.50390625" style="28" customWidth="1"/>
    <col min="15" max="15" width="8.375" style="28" customWidth="1"/>
    <col min="16" max="16" width="10.50390625" style="28" customWidth="1"/>
    <col min="17" max="16384" width="9.125" style="28" customWidth="1"/>
  </cols>
  <sheetData>
    <row r="1" spans="1:16" ht="34.5" customHeight="1">
      <c r="A1" s="227" t="s">
        <v>407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282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" customFormat="1" ht="14.25" customHeight="1">
      <c r="A5" s="177" t="s">
        <v>5</v>
      </c>
      <c r="B5" s="177"/>
      <c r="C5" s="179" t="s">
        <v>272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1" customFormat="1" ht="14.25" customHeight="1">
      <c r="A6" s="177" t="s">
        <v>6</v>
      </c>
      <c r="B6" s="177"/>
      <c r="C6" s="179" t="s">
        <v>273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1" customFormat="1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18" t="s">
        <v>9</v>
      </c>
      <c r="B9" s="16">
        <v>2017</v>
      </c>
      <c r="C9" s="18" t="s">
        <v>11</v>
      </c>
      <c r="D9" s="228" t="s">
        <v>281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P34</f>
        <v>0</v>
      </c>
      <c r="N9" s="229"/>
      <c r="O9" s="4" t="s">
        <v>66</v>
      </c>
      <c r="P9" s="17"/>
    </row>
    <row r="10" spans="1:16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ht="13.5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s="1" customFormat="1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s="1" customFormat="1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s="1" customFormat="1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s="1" customFormat="1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s="1" customFormat="1" ht="13.5">
      <c r="A16" s="105">
        <v>1</v>
      </c>
      <c r="B16" s="105">
        <v>2</v>
      </c>
      <c r="C16" s="105">
        <v>3</v>
      </c>
      <c r="D16" s="105">
        <v>4</v>
      </c>
      <c r="E16" s="105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05">
        <v>12</v>
      </c>
      <c r="M16" s="105">
        <v>13</v>
      </c>
      <c r="N16" s="105">
        <v>14</v>
      </c>
      <c r="O16" s="105">
        <v>15</v>
      </c>
      <c r="P16" s="105">
        <v>16</v>
      </c>
    </row>
    <row r="17" spans="1:19" ht="13.5">
      <c r="A17" s="112">
        <v>1</v>
      </c>
      <c r="B17" s="113" t="s">
        <v>37</v>
      </c>
      <c r="C17" s="108" t="s">
        <v>285</v>
      </c>
      <c r="D17" s="114" t="s">
        <v>212</v>
      </c>
      <c r="E17" s="246">
        <v>6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R17" s="31"/>
      <c r="S17" s="31"/>
    </row>
    <row r="18" spans="1:19" ht="13.5">
      <c r="A18" s="112">
        <v>2</v>
      </c>
      <c r="B18" s="113" t="s">
        <v>37</v>
      </c>
      <c r="C18" s="108" t="s">
        <v>286</v>
      </c>
      <c r="D18" s="114" t="s">
        <v>212</v>
      </c>
      <c r="E18" s="246">
        <v>3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R18" s="31"/>
      <c r="S18" s="31"/>
    </row>
    <row r="19" spans="1:19" ht="13.5">
      <c r="A19" s="112">
        <v>3</v>
      </c>
      <c r="B19" s="113" t="s">
        <v>37</v>
      </c>
      <c r="C19" s="108" t="s">
        <v>287</v>
      </c>
      <c r="D19" s="117" t="s">
        <v>212</v>
      </c>
      <c r="E19" s="247">
        <v>3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R19" s="31"/>
      <c r="S19" s="31"/>
    </row>
    <row r="20" spans="1:19" ht="13.5">
      <c r="A20" s="112">
        <v>4</v>
      </c>
      <c r="B20" s="113" t="s">
        <v>37</v>
      </c>
      <c r="C20" s="109" t="s">
        <v>288</v>
      </c>
      <c r="D20" s="117" t="s">
        <v>212</v>
      </c>
      <c r="E20" s="247">
        <v>3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R20" s="100"/>
      <c r="S20" s="31"/>
    </row>
    <row r="21" spans="1:19" ht="13.5">
      <c r="A21" s="112">
        <v>5</v>
      </c>
      <c r="B21" s="113" t="s">
        <v>37</v>
      </c>
      <c r="C21" s="109" t="s">
        <v>289</v>
      </c>
      <c r="D21" s="114" t="s">
        <v>212</v>
      </c>
      <c r="E21" s="246">
        <v>1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R21" s="100"/>
      <c r="S21" s="31"/>
    </row>
    <row r="22" spans="1:19" ht="13.5">
      <c r="A22" s="112">
        <v>6</v>
      </c>
      <c r="B22" s="113" t="s">
        <v>37</v>
      </c>
      <c r="C22" s="110" t="s">
        <v>290</v>
      </c>
      <c r="D22" s="114" t="s">
        <v>212</v>
      </c>
      <c r="E22" s="248">
        <v>1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R22" s="100"/>
      <c r="S22" s="31"/>
    </row>
    <row r="23" spans="1:19" ht="13.5">
      <c r="A23" s="112">
        <v>7</v>
      </c>
      <c r="B23" s="113" t="s">
        <v>37</v>
      </c>
      <c r="C23" s="110" t="s">
        <v>291</v>
      </c>
      <c r="D23" s="114" t="s">
        <v>212</v>
      </c>
      <c r="E23" s="248">
        <v>1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R23" s="100"/>
      <c r="S23" s="31"/>
    </row>
    <row r="24" spans="1:19" ht="13.5">
      <c r="A24" s="112">
        <v>8</v>
      </c>
      <c r="B24" s="113" t="s">
        <v>37</v>
      </c>
      <c r="C24" s="110" t="s">
        <v>292</v>
      </c>
      <c r="D24" s="114" t="s">
        <v>212</v>
      </c>
      <c r="E24" s="248">
        <v>1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R24" s="100"/>
      <c r="S24" s="31"/>
    </row>
    <row r="25" spans="1:19" ht="13.5">
      <c r="A25" s="112">
        <v>9</v>
      </c>
      <c r="B25" s="113" t="s">
        <v>37</v>
      </c>
      <c r="C25" s="110" t="s">
        <v>293</v>
      </c>
      <c r="D25" s="114" t="s">
        <v>212</v>
      </c>
      <c r="E25" s="248">
        <v>3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R25" s="100"/>
      <c r="S25" s="31"/>
    </row>
    <row r="26" spans="1:19" ht="13.5">
      <c r="A26" s="112">
        <v>10</v>
      </c>
      <c r="B26" s="113" t="s">
        <v>37</v>
      </c>
      <c r="C26" s="110" t="s">
        <v>294</v>
      </c>
      <c r="D26" s="114" t="s">
        <v>283</v>
      </c>
      <c r="E26" s="248">
        <v>100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R26" s="100"/>
      <c r="S26" s="31"/>
    </row>
    <row r="27" spans="1:19" ht="13.5">
      <c r="A27" s="112">
        <v>11</v>
      </c>
      <c r="B27" s="113" t="s">
        <v>37</v>
      </c>
      <c r="C27" s="109" t="s">
        <v>295</v>
      </c>
      <c r="D27" s="114" t="s">
        <v>283</v>
      </c>
      <c r="E27" s="246">
        <v>100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R27" s="100"/>
      <c r="S27" s="31"/>
    </row>
    <row r="28" spans="1:19" ht="13.5">
      <c r="A28" s="112">
        <v>12</v>
      </c>
      <c r="B28" s="113" t="s">
        <v>37</v>
      </c>
      <c r="C28" s="110" t="s">
        <v>296</v>
      </c>
      <c r="D28" s="114" t="s">
        <v>283</v>
      </c>
      <c r="E28" s="248">
        <v>20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R28" s="100"/>
      <c r="S28" s="31"/>
    </row>
    <row r="29" spans="1:19" ht="54.75">
      <c r="A29" s="112">
        <v>13</v>
      </c>
      <c r="B29" s="113" t="s">
        <v>37</v>
      </c>
      <c r="C29" s="109" t="s">
        <v>309</v>
      </c>
      <c r="D29" s="114" t="s">
        <v>284</v>
      </c>
      <c r="E29" s="248">
        <v>1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R29" s="100"/>
      <c r="S29" s="31"/>
    </row>
    <row r="30" spans="1:19" ht="27">
      <c r="A30" s="112">
        <v>14</v>
      </c>
      <c r="B30" s="113" t="s">
        <v>37</v>
      </c>
      <c r="C30" s="109" t="s">
        <v>297</v>
      </c>
      <c r="D30" s="114" t="s">
        <v>284</v>
      </c>
      <c r="E30" s="248">
        <v>1</v>
      </c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R30" s="100"/>
      <c r="S30" s="31"/>
    </row>
    <row r="31" spans="1:21" ht="13.5">
      <c r="A31" s="13"/>
      <c r="B31" s="61"/>
      <c r="C31" s="106" t="s">
        <v>28</v>
      </c>
      <c r="D31" s="107" t="s">
        <v>66</v>
      </c>
      <c r="E31" s="167"/>
      <c r="F31" s="63"/>
      <c r="G31" s="64"/>
      <c r="H31" s="65"/>
      <c r="I31" s="63"/>
      <c r="J31" s="65"/>
      <c r="K31" s="60"/>
      <c r="L31" s="90">
        <f>SUM(L17:L20)</f>
        <v>0</v>
      </c>
      <c r="M31" s="90">
        <f>SUM(M17:M20)</f>
        <v>0</v>
      </c>
      <c r="N31" s="90">
        <f>SUM(N17:N20)</f>
        <v>0</v>
      </c>
      <c r="O31" s="90">
        <f>SUM(O17:O20)</f>
        <v>0</v>
      </c>
      <c r="P31" s="90">
        <f>SUM(P17:P20)</f>
        <v>0</v>
      </c>
      <c r="R31" s="86"/>
      <c r="S31" s="86"/>
      <c r="T31" s="86"/>
      <c r="U31" s="86"/>
    </row>
    <row r="32" spans="1:16" s="1" customFormat="1" ht="13.5">
      <c r="A32" s="12"/>
      <c r="B32" s="6"/>
      <c r="C32" s="242" t="s">
        <v>256</v>
      </c>
      <c r="D32" s="243"/>
      <c r="E32" s="243"/>
      <c r="F32" s="243"/>
      <c r="G32" s="243"/>
      <c r="H32" s="243"/>
      <c r="I32" s="243"/>
      <c r="J32" s="243"/>
      <c r="K32" s="244"/>
      <c r="L32" s="21"/>
      <c r="M32" s="15"/>
      <c r="N32" s="2"/>
      <c r="O32" s="13"/>
      <c r="P32" s="12"/>
    </row>
    <row r="33" spans="1:16" s="1" customFormat="1" ht="13.5">
      <c r="A33" s="22"/>
      <c r="B33" s="23"/>
      <c r="C33" s="237" t="s">
        <v>92</v>
      </c>
      <c r="D33" s="238"/>
      <c r="E33" s="238"/>
      <c r="F33" s="238"/>
      <c r="G33" s="238"/>
      <c r="H33" s="238"/>
      <c r="I33" s="238"/>
      <c r="J33" s="238"/>
      <c r="K33" s="239"/>
      <c r="L33" s="24">
        <f>L31</f>
        <v>0</v>
      </c>
      <c r="M33" s="24">
        <f>M31</f>
        <v>0</v>
      </c>
      <c r="N33" s="24">
        <f>SUM(N32:N32)</f>
        <v>0</v>
      </c>
      <c r="O33" s="24">
        <f>O31</f>
        <v>0</v>
      </c>
      <c r="P33" s="24">
        <f>M33+N33+O33</f>
        <v>0</v>
      </c>
    </row>
    <row r="34" spans="1:18" ht="15" customHeight="1">
      <c r="A34" s="240" t="s">
        <v>128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5"/>
      <c r="O34" s="25"/>
      <c r="P34" s="25">
        <f>SUM(P33:P33)</f>
        <v>0</v>
      </c>
      <c r="R34" s="31"/>
    </row>
    <row r="35" spans="1:16" s="1" customFormat="1" ht="12.75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1" customFormat="1" ht="12.75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</row>
    <row r="37" spans="1:16" ht="13.5">
      <c r="A37" s="209" t="s">
        <v>119</v>
      </c>
      <c r="B37" s="209"/>
      <c r="C37" s="231"/>
      <c r="D37" s="231"/>
      <c r="E37" s="231"/>
      <c r="F37" s="209"/>
      <c r="G37" s="209"/>
      <c r="H37" s="209"/>
      <c r="I37" s="209" t="s">
        <v>214</v>
      </c>
      <c r="J37" s="209"/>
      <c r="K37" s="209"/>
      <c r="L37" s="231"/>
      <c r="M37" s="231"/>
      <c r="N37" s="231"/>
      <c r="O37" s="231"/>
      <c r="P37" s="231"/>
    </row>
    <row r="38" spans="1:16" ht="13.5">
      <c r="A38" s="209"/>
      <c r="B38" s="209"/>
      <c r="C38" s="233" t="s">
        <v>120</v>
      </c>
      <c r="D38" s="233"/>
      <c r="E38" s="233"/>
      <c r="F38" s="209"/>
      <c r="G38" s="209"/>
      <c r="H38" s="209"/>
      <c r="I38" s="209"/>
      <c r="J38" s="209"/>
      <c r="K38" s="209"/>
      <c r="L38" s="233" t="s">
        <v>120</v>
      </c>
      <c r="M38" s="233"/>
      <c r="N38" s="233"/>
      <c r="O38" s="233"/>
      <c r="P38" s="233"/>
    </row>
    <row r="39" spans="1:16" ht="13.5">
      <c r="A39" s="209"/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s="5" customFormat="1" ht="13.5">
      <c r="A40" s="209" t="s">
        <v>255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="1" customFormat="1" ht="12.75"/>
    <row r="42" s="1" customFormat="1" ht="12.75"/>
    <row r="43" s="1" customFormat="1" ht="12.75"/>
    <row r="44" s="1" customFormat="1" ht="12.75"/>
  </sheetData>
  <sheetProtection/>
  <mergeCells count="37">
    <mergeCell ref="O10:P10"/>
    <mergeCell ref="A1:P1"/>
    <mergeCell ref="A2:P2"/>
    <mergeCell ref="A3:P3"/>
    <mergeCell ref="A4:P4"/>
    <mergeCell ref="A5:B5"/>
    <mergeCell ref="C5:P5"/>
    <mergeCell ref="A6:B6"/>
    <mergeCell ref="C6:P6"/>
    <mergeCell ref="A7:B7"/>
    <mergeCell ref="C7:P7"/>
    <mergeCell ref="A8:B8"/>
    <mergeCell ref="C8:P8"/>
    <mergeCell ref="A11:P11"/>
    <mergeCell ref="F12:K12"/>
    <mergeCell ref="C32:K32"/>
    <mergeCell ref="C33:K33"/>
    <mergeCell ref="D9:E9"/>
    <mergeCell ref="F9:H9"/>
    <mergeCell ref="I9:L9"/>
    <mergeCell ref="M9:N9"/>
    <mergeCell ref="A10:I10"/>
    <mergeCell ref="J10:K10"/>
    <mergeCell ref="A34:M34"/>
    <mergeCell ref="A35:P35"/>
    <mergeCell ref="A36:P36"/>
    <mergeCell ref="A37:B37"/>
    <mergeCell ref="C37:E37"/>
    <mergeCell ref="F37:H37"/>
    <mergeCell ref="I37:K37"/>
    <mergeCell ref="L37:P37"/>
    <mergeCell ref="A38:B38"/>
    <mergeCell ref="C38:E38"/>
    <mergeCell ref="F38:K38"/>
    <mergeCell ref="L38:P38"/>
    <mergeCell ref="A39:P39"/>
    <mergeCell ref="A40:P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14" sqref="M14"/>
    </sheetView>
  </sheetViews>
  <sheetFormatPr defaultColWidth="9.125" defaultRowHeight="12.75"/>
  <cols>
    <col min="1" max="1" width="6.00390625" style="28" customWidth="1"/>
    <col min="2" max="2" width="10.50390625" style="28" customWidth="1"/>
    <col min="3" max="3" width="32.50390625" style="28" customWidth="1"/>
    <col min="4" max="6" width="10.50390625" style="28" customWidth="1"/>
    <col min="7" max="7" width="9.375" style="28" customWidth="1"/>
    <col min="8" max="8" width="11.00390625" style="28" customWidth="1"/>
    <col min="9" max="9" width="6.375" style="28" customWidth="1"/>
    <col min="10" max="11" width="9.50390625" style="28" customWidth="1"/>
    <col min="12" max="12" width="9.625" style="28" customWidth="1"/>
    <col min="13" max="13" width="10.625" style="28" customWidth="1"/>
    <col min="14" max="14" width="10.125" style="28" customWidth="1"/>
    <col min="15" max="15" width="10.375" style="28" customWidth="1"/>
    <col min="16" max="16" width="9.50390625" style="28" bestFit="1" customWidth="1"/>
    <col min="17" max="16384" width="9.125" style="28" customWidth="1"/>
  </cols>
  <sheetData>
    <row r="1" spans="1:16" ht="26.2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401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328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271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404</v>
      </c>
      <c r="C20" s="3" t="s">
        <v>328</v>
      </c>
      <c r="D20" s="35">
        <f>Labiekārtošana!P37</f>
        <v>0</v>
      </c>
      <c r="E20" s="35">
        <f>Labiekārtošana!M36</f>
        <v>0</v>
      </c>
      <c r="F20" s="35">
        <f>Labiekārtošana!N36</f>
        <v>0</v>
      </c>
      <c r="G20" s="35">
        <f>Labiekārtošana!O36</f>
        <v>0</v>
      </c>
      <c r="H20" s="35">
        <f>Apzaļumošana!L23</f>
        <v>0</v>
      </c>
      <c r="I20" s="55"/>
      <c r="K20" s="55"/>
      <c r="L20" s="28"/>
      <c r="M20" s="32"/>
      <c r="N20" s="28"/>
    </row>
    <row r="21" spans="1:17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Labiekārtošana!L36</f>
        <v>0</v>
      </c>
      <c r="I21" s="55"/>
      <c r="J21" s="55"/>
      <c r="K21" s="92"/>
      <c r="L21" s="92"/>
      <c r="M21" s="92"/>
      <c r="N21" s="92"/>
      <c r="O21" s="93"/>
      <c r="P21" s="31"/>
      <c r="Q21" s="32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J24" s="94"/>
      <c r="K24" s="92"/>
      <c r="L24" s="31"/>
      <c r="M24" s="32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J25" s="94"/>
      <c r="K25" s="92"/>
      <c r="L25" s="31"/>
      <c r="M25" s="32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31:B31"/>
    <mergeCell ref="C31:H31"/>
    <mergeCell ref="A32:H32"/>
    <mergeCell ref="A33:H33"/>
    <mergeCell ref="A34:B34"/>
    <mergeCell ref="D34:H34"/>
    <mergeCell ref="A26:H26"/>
    <mergeCell ref="A27:H27"/>
    <mergeCell ref="A28:B28"/>
    <mergeCell ref="C28:H28"/>
    <mergeCell ref="A29:H29"/>
    <mergeCell ref="A30:H30"/>
    <mergeCell ref="A13:D13"/>
    <mergeCell ref="G13:H13"/>
    <mergeCell ref="A14:H14"/>
    <mergeCell ref="E15:G15"/>
    <mergeCell ref="A22:C22"/>
    <mergeCell ref="E22:H25"/>
    <mergeCell ref="A23:C23"/>
    <mergeCell ref="A24:C24"/>
    <mergeCell ref="A25:C25"/>
    <mergeCell ref="A10:B10"/>
    <mergeCell ref="C10:H10"/>
    <mergeCell ref="A11:E11"/>
    <mergeCell ref="F11:H11"/>
    <mergeCell ref="A12:E12"/>
    <mergeCell ref="F12:H12"/>
    <mergeCell ref="A7:B7"/>
    <mergeCell ref="C7:H7"/>
    <mergeCell ref="A8:B8"/>
    <mergeCell ref="C8:H8"/>
    <mergeCell ref="A9:B9"/>
    <mergeCell ref="C9:H9"/>
    <mergeCell ref="A1:H1"/>
    <mergeCell ref="A2:H2"/>
    <mergeCell ref="A3:H3"/>
    <mergeCell ref="A4:H4"/>
    <mergeCell ref="A5:H5"/>
    <mergeCell ref="A6:B6"/>
    <mergeCell ref="C6:H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H51" sqref="H51"/>
    </sheetView>
  </sheetViews>
  <sheetFormatPr defaultColWidth="9.00390625" defaultRowHeight="12.75"/>
  <cols>
    <col min="3" max="3" width="32.625" style="0" customWidth="1"/>
    <col min="14" max="14" width="9.625" style="0" customWidth="1"/>
    <col min="16" max="16" width="10.125" style="0" customWidth="1"/>
  </cols>
  <sheetData>
    <row r="1" spans="1:16" ht="22.5">
      <c r="A1" s="227" t="s">
        <v>408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348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2.75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2.7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3.5">
      <c r="A5" s="177" t="s">
        <v>5</v>
      </c>
      <c r="B5" s="177"/>
      <c r="C5" s="179" t="s">
        <v>272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3.5">
      <c r="A6" s="177" t="s">
        <v>6</v>
      </c>
      <c r="B6" s="177"/>
      <c r="C6" s="179" t="s">
        <v>347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3.5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3.5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7.25">
      <c r="A9" s="18" t="s">
        <v>9</v>
      </c>
      <c r="B9" s="16">
        <v>2017</v>
      </c>
      <c r="C9" s="18" t="s">
        <v>11</v>
      </c>
      <c r="D9" s="228" t="s">
        <v>257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P37</f>
        <v>0</v>
      </c>
      <c r="N9" s="229"/>
      <c r="O9" s="4" t="s">
        <v>66</v>
      </c>
      <c r="P9" s="17"/>
    </row>
    <row r="10" spans="1:16" ht="13.5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ht="13.5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21" ht="32.25" customHeight="1">
      <c r="A17" s="12">
        <v>1</v>
      </c>
      <c r="B17" s="9" t="s">
        <v>37</v>
      </c>
      <c r="C17" s="82" t="s">
        <v>330</v>
      </c>
      <c r="D17" s="6" t="s">
        <v>207</v>
      </c>
      <c r="E17" s="15">
        <v>554</v>
      </c>
      <c r="F17" s="10"/>
      <c r="G17" s="14"/>
      <c r="H17" s="15"/>
      <c r="I17" s="2"/>
      <c r="J17" s="15"/>
      <c r="K17" s="10"/>
      <c r="L17" s="15"/>
      <c r="M17" s="15"/>
      <c r="N17" s="15"/>
      <c r="O17" s="15"/>
      <c r="P17" s="15"/>
      <c r="Q17" s="95"/>
      <c r="R17" s="95"/>
      <c r="S17" s="10"/>
      <c r="T17" s="95"/>
      <c r="U17" s="99"/>
    </row>
    <row r="18" spans="1:21" ht="32.25" customHeight="1">
      <c r="A18" s="12">
        <v>2</v>
      </c>
      <c r="B18" s="9" t="s">
        <v>37</v>
      </c>
      <c r="C18" s="87" t="s">
        <v>228</v>
      </c>
      <c r="D18" s="6" t="s">
        <v>207</v>
      </c>
      <c r="E18" s="15">
        <v>554</v>
      </c>
      <c r="F18" s="10"/>
      <c r="G18" s="14"/>
      <c r="H18" s="15"/>
      <c r="I18" s="2"/>
      <c r="J18" s="15"/>
      <c r="K18" s="10"/>
      <c r="L18" s="15"/>
      <c r="M18" s="15"/>
      <c r="N18" s="15"/>
      <c r="O18" s="15"/>
      <c r="P18" s="15"/>
      <c r="Q18" s="95"/>
      <c r="R18" s="95"/>
      <c r="S18" s="10"/>
      <c r="T18" s="95"/>
      <c r="U18" s="99"/>
    </row>
    <row r="19" spans="1:21" ht="15">
      <c r="A19" s="12"/>
      <c r="B19" s="9"/>
      <c r="C19" s="158" t="s">
        <v>331</v>
      </c>
      <c r="D19" s="6"/>
      <c r="E19" s="15"/>
      <c r="F19" s="10"/>
      <c r="G19" s="14"/>
      <c r="H19" s="15"/>
      <c r="I19" s="26"/>
      <c r="J19" s="15"/>
      <c r="K19" s="10"/>
      <c r="L19" s="15"/>
      <c r="M19" s="15"/>
      <c r="N19" s="15"/>
      <c r="O19" s="15"/>
      <c r="P19" s="15"/>
      <c r="Q19" s="95"/>
      <c r="R19" s="95"/>
      <c r="S19" s="10"/>
      <c r="T19" s="95"/>
      <c r="U19" s="99"/>
    </row>
    <row r="20" spans="1:21" ht="60" customHeight="1">
      <c r="A20" s="6">
        <v>3</v>
      </c>
      <c r="B20" s="12" t="s">
        <v>63</v>
      </c>
      <c r="C20" s="157" t="s">
        <v>332</v>
      </c>
      <c r="D20" s="12" t="s">
        <v>79</v>
      </c>
      <c r="E20" s="155">
        <v>620</v>
      </c>
      <c r="F20" s="15"/>
      <c r="G20" s="14"/>
      <c r="H20" s="15"/>
      <c r="I20" s="10"/>
      <c r="J20" s="15"/>
      <c r="K20" s="10"/>
      <c r="L20" s="15"/>
      <c r="M20" s="10"/>
      <c r="N20" s="15"/>
      <c r="O20" s="10"/>
      <c r="P20" s="15"/>
      <c r="Q20" s="95"/>
      <c r="R20" s="95"/>
      <c r="S20" s="95"/>
      <c r="T20" s="95"/>
      <c r="U20" s="95"/>
    </row>
    <row r="21" spans="1:21" ht="32.25" customHeight="1">
      <c r="A21" s="12">
        <v>4</v>
      </c>
      <c r="B21" s="9" t="s">
        <v>63</v>
      </c>
      <c r="C21" s="88" t="s">
        <v>333</v>
      </c>
      <c r="D21" s="6" t="s">
        <v>207</v>
      </c>
      <c r="E21" s="15">
        <v>341</v>
      </c>
      <c r="F21" s="10"/>
      <c r="G21" s="14"/>
      <c r="H21" s="15"/>
      <c r="I21" s="2"/>
      <c r="J21" s="15"/>
      <c r="K21" s="10"/>
      <c r="L21" s="15"/>
      <c r="M21" s="15"/>
      <c r="N21" s="15"/>
      <c r="O21" s="15"/>
      <c r="P21" s="15"/>
      <c r="Q21" s="95"/>
      <c r="R21" s="99"/>
      <c r="S21" s="10"/>
      <c r="T21" s="95"/>
      <c r="U21" s="99"/>
    </row>
    <row r="22" spans="1:21" ht="63" customHeight="1">
      <c r="A22" s="6">
        <v>5</v>
      </c>
      <c r="B22" s="12" t="s">
        <v>63</v>
      </c>
      <c r="C22" s="157" t="s">
        <v>334</v>
      </c>
      <c r="D22" s="12" t="s">
        <v>79</v>
      </c>
      <c r="E22" s="155">
        <v>620</v>
      </c>
      <c r="F22" s="15"/>
      <c r="G22" s="14"/>
      <c r="H22" s="15"/>
      <c r="I22" s="10"/>
      <c r="J22" s="15"/>
      <c r="K22" s="10"/>
      <c r="L22" s="15"/>
      <c r="M22" s="10"/>
      <c r="N22" s="15"/>
      <c r="O22" s="10"/>
      <c r="P22" s="15"/>
      <c r="Q22" s="95"/>
      <c r="R22" s="95"/>
      <c r="S22" s="95"/>
      <c r="T22" s="95"/>
      <c r="U22" s="95"/>
    </row>
    <row r="23" spans="1:21" ht="33.75" customHeight="1">
      <c r="A23" s="12">
        <v>6</v>
      </c>
      <c r="B23" s="9" t="s">
        <v>37</v>
      </c>
      <c r="C23" s="82" t="s">
        <v>335</v>
      </c>
      <c r="D23" s="6" t="s">
        <v>79</v>
      </c>
      <c r="E23" s="15">
        <v>620</v>
      </c>
      <c r="F23" s="10"/>
      <c r="G23" s="14"/>
      <c r="H23" s="15"/>
      <c r="I23" s="26"/>
      <c r="J23" s="15"/>
      <c r="K23" s="10"/>
      <c r="L23" s="15"/>
      <c r="M23" s="15"/>
      <c r="N23" s="15"/>
      <c r="O23" s="15"/>
      <c r="P23" s="15"/>
      <c r="Q23" s="95"/>
      <c r="R23" s="95"/>
      <c r="S23" s="10"/>
      <c r="T23" s="95"/>
      <c r="U23" s="99"/>
    </row>
    <row r="24" spans="1:21" ht="33.75" customHeight="1">
      <c r="A24" s="6">
        <v>7</v>
      </c>
      <c r="B24" s="156" t="s">
        <v>63</v>
      </c>
      <c r="C24" s="82" t="s">
        <v>336</v>
      </c>
      <c r="D24" s="6" t="s">
        <v>146</v>
      </c>
      <c r="E24" s="15">
        <v>198</v>
      </c>
      <c r="F24" s="10"/>
      <c r="G24" s="14"/>
      <c r="H24" s="15"/>
      <c r="I24" s="2"/>
      <c r="J24" s="15"/>
      <c r="K24" s="10"/>
      <c r="L24" s="15"/>
      <c r="M24" s="15"/>
      <c r="N24" s="15"/>
      <c r="O24" s="15"/>
      <c r="P24" s="15"/>
      <c r="Q24" s="95"/>
      <c r="R24" s="95"/>
      <c r="S24" s="10"/>
      <c r="T24" s="95"/>
      <c r="U24" s="99"/>
    </row>
    <row r="25" spans="1:21" ht="15">
      <c r="A25" s="12"/>
      <c r="B25" s="9"/>
      <c r="C25" s="158" t="s">
        <v>337</v>
      </c>
      <c r="D25" s="6"/>
      <c r="E25" s="15"/>
      <c r="F25" s="10"/>
      <c r="G25" s="14"/>
      <c r="H25" s="15"/>
      <c r="I25" s="26"/>
      <c r="J25" s="15"/>
      <c r="K25" s="10"/>
      <c r="L25" s="15"/>
      <c r="M25" s="15"/>
      <c r="N25" s="15"/>
      <c r="O25" s="15"/>
      <c r="P25" s="15"/>
      <c r="Q25" s="95"/>
      <c r="R25" s="95"/>
      <c r="S25" s="10"/>
      <c r="T25" s="95"/>
      <c r="U25" s="99"/>
    </row>
    <row r="26" spans="1:21" ht="32.25" customHeight="1">
      <c r="A26" s="12">
        <v>8</v>
      </c>
      <c r="B26" s="9" t="s">
        <v>63</v>
      </c>
      <c r="C26" s="88" t="s">
        <v>338</v>
      </c>
      <c r="D26" s="6" t="s">
        <v>207</v>
      </c>
      <c r="E26" s="15">
        <v>15.9</v>
      </c>
      <c r="F26" s="10"/>
      <c r="G26" s="14"/>
      <c r="H26" s="15"/>
      <c r="I26" s="2"/>
      <c r="J26" s="15"/>
      <c r="K26" s="10"/>
      <c r="L26" s="15"/>
      <c r="M26" s="15"/>
      <c r="N26" s="15"/>
      <c r="O26" s="15"/>
      <c r="P26" s="15"/>
      <c r="Q26" s="95"/>
      <c r="R26" s="99"/>
      <c r="S26" s="10"/>
      <c r="T26" s="95"/>
      <c r="U26" s="99"/>
    </row>
    <row r="27" spans="1:21" ht="33" customHeight="1">
      <c r="A27" s="6">
        <v>9</v>
      </c>
      <c r="B27" s="12" t="s">
        <v>63</v>
      </c>
      <c r="C27" s="82" t="s">
        <v>339</v>
      </c>
      <c r="D27" s="12" t="s">
        <v>79</v>
      </c>
      <c r="E27" s="10">
        <v>48</v>
      </c>
      <c r="F27" s="15"/>
      <c r="G27" s="10"/>
      <c r="H27" s="15"/>
      <c r="I27" s="10"/>
      <c r="J27" s="15"/>
      <c r="K27" s="10"/>
      <c r="L27" s="15"/>
      <c r="M27" s="10"/>
      <c r="N27" s="15"/>
      <c r="O27" s="10"/>
      <c r="P27" s="15"/>
      <c r="Q27" s="95"/>
      <c r="R27" s="95"/>
      <c r="S27" s="95"/>
      <c r="T27" s="95"/>
      <c r="U27" s="95"/>
    </row>
    <row r="28" spans="1:21" ht="33.75" customHeight="1">
      <c r="A28" s="12">
        <v>10</v>
      </c>
      <c r="B28" s="9" t="s">
        <v>63</v>
      </c>
      <c r="C28" s="82" t="s">
        <v>340</v>
      </c>
      <c r="D28" s="6" t="s">
        <v>146</v>
      </c>
      <c r="E28" s="15">
        <v>65</v>
      </c>
      <c r="F28" s="10"/>
      <c r="G28" s="14"/>
      <c r="H28" s="15"/>
      <c r="I28" s="2"/>
      <c r="J28" s="15"/>
      <c r="K28" s="10"/>
      <c r="L28" s="15"/>
      <c r="M28" s="15"/>
      <c r="N28" s="15"/>
      <c r="O28" s="15"/>
      <c r="P28" s="15"/>
      <c r="Q28" s="95"/>
      <c r="R28" s="95"/>
      <c r="S28" s="10"/>
      <c r="T28" s="95"/>
      <c r="U28" s="99"/>
    </row>
    <row r="29" spans="1:19" ht="13.5">
      <c r="A29" s="6">
        <v>11</v>
      </c>
      <c r="B29" s="156" t="s">
        <v>37</v>
      </c>
      <c r="C29" s="154" t="s">
        <v>341</v>
      </c>
      <c r="D29" s="6" t="s">
        <v>208</v>
      </c>
      <c r="E29" s="89">
        <v>2</v>
      </c>
      <c r="F29" s="10"/>
      <c r="G29" s="14"/>
      <c r="H29" s="15"/>
      <c r="I29" s="10"/>
      <c r="J29" s="15"/>
      <c r="K29" s="10"/>
      <c r="L29" s="15"/>
      <c r="M29" s="15"/>
      <c r="N29" s="15"/>
      <c r="O29" s="15"/>
      <c r="P29" s="15"/>
      <c r="S29" s="31"/>
    </row>
    <row r="30" spans="1:19" ht="13.5">
      <c r="A30" s="12">
        <v>12</v>
      </c>
      <c r="B30" s="156" t="s">
        <v>37</v>
      </c>
      <c r="C30" s="154" t="s">
        <v>342</v>
      </c>
      <c r="D30" s="6" t="s">
        <v>208</v>
      </c>
      <c r="E30" s="89">
        <v>2</v>
      </c>
      <c r="F30" s="10"/>
      <c r="G30" s="14"/>
      <c r="H30" s="15"/>
      <c r="I30" s="10"/>
      <c r="J30" s="15"/>
      <c r="K30" s="10"/>
      <c r="L30" s="15"/>
      <c r="M30" s="15"/>
      <c r="N30" s="15"/>
      <c r="O30" s="15"/>
      <c r="P30" s="15"/>
      <c r="S30" s="31"/>
    </row>
    <row r="31" spans="1:19" ht="13.5">
      <c r="A31" s="6">
        <v>13</v>
      </c>
      <c r="B31" s="156" t="s">
        <v>37</v>
      </c>
      <c r="C31" s="154" t="s">
        <v>343</v>
      </c>
      <c r="D31" s="6" t="s">
        <v>208</v>
      </c>
      <c r="E31" s="89">
        <v>1</v>
      </c>
      <c r="F31" s="10"/>
      <c r="G31" s="14"/>
      <c r="H31" s="15"/>
      <c r="I31" s="10"/>
      <c r="J31" s="15"/>
      <c r="K31" s="10"/>
      <c r="L31" s="15"/>
      <c r="M31" s="15"/>
      <c r="N31" s="15"/>
      <c r="O31" s="15"/>
      <c r="P31" s="15"/>
      <c r="S31" s="31"/>
    </row>
    <row r="32" spans="1:19" ht="13.5">
      <c r="A32" s="12">
        <v>14</v>
      </c>
      <c r="B32" s="156" t="s">
        <v>37</v>
      </c>
      <c r="C32" s="154" t="s">
        <v>344</v>
      </c>
      <c r="D32" s="6" t="s">
        <v>208</v>
      </c>
      <c r="E32" s="89">
        <v>1</v>
      </c>
      <c r="F32" s="10"/>
      <c r="G32" s="14"/>
      <c r="H32" s="15"/>
      <c r="I32" s="10"/>
      <c r="J32" s="15"/>
      <c r="K32" s="10"/>
      <c r="L32" s="15"/>
      <c r="M32" s="15"/>
      <c r="N32" s="15"/>
      <c r="O32" s="15"/>
      <c r="P32" s="15"/>
      <c r="S32" s="31"/>
    </row>
    <row r="33" spans="1:19" ht="13.5">
      <c r="A33" s="6">
        <v>15</v>
      </c>
      <c r="B33" s="156" t="s">
        <v>37</v>
      </c>
      <c r="C33" s="154" t="s">
        <v>345</v>
      </c>
      <c r="D33" s="6" t="s">
        <v>208</v>
      </c>
      <c r="E33" s="89">
        <v>4</v>
      </c>
      <c r="F33" s="10"/>
      <c r="G33" s="14"/>
      <c r="H33" s="15"/>
      <c r="I33" s="10"/>
      <c r="J33" s="15"/>
      <c r="K33" s="10"/>
      <c r="L33" s="15"/>
      <c r="M33" s="15"/>
      <c r="N33" s="15"/>
      <c r="O33" s="15"/>
      <c r="P33" s="15"/>
      <c r="S33" s="31"/>
    </row>
    <row r="34" spans="1:21" ht="13.5">
      <c r="A34" s="13"/>
      <c r="B34" s="61"/>
      <c r="C34" s="62" t="s">
        <v>28</v>
      </c>
      <c r="D34" s="11" t="s">
        <v>66</v>
      </c>
      <c r="E34" s="62"/>
      <c r="F34" s="63"/>
      <c r="G34" s="64"/>
      <c r="H34" s="65"/>
      <c r="I34" s="63"/>
      <c r="J34" s="65"/>
      <c r="K34" s="60"/>
      <c r="L34" s="90"/>
      <c r="M34" s="90"/>
      <c r="N34" s="90"/>
      <c r="O34" s="90"/>
      <c r="P34" s="90"/>
      <c r="R34" s="86"/>
      <c r="S34" s="86"/>
      <c r="T34" s="86"/>
      <c r="U34" s="86"/>
    </row>
    <row r="35" spans="1:21" ht="13.5">
      <c r="A35" s="12"/>
      <c r="B35" s="6"/>
      <c r="C35" s="242" t="s">
        <v>256</v>
      </c>
      <c r="D35" s="243"/>
      <c r="E35" s="243"/>
      <c r="F35" s="243"/>
      <c r="G35" s="243"/>
      <c r="H35" s="243"/>
      <c r="I35" s="243"/>
      <c r="J35" s="243"/>
      <c r="K35" s="244"/>
      <c r="L35" s="21"/>
      <c r="M35" s="15"/>
      <c r="N35" s="2"/>
      <c r="O35" s="13"/>
      <c r="P35" s="12"/>
      <c r="Q35" s="1"/>
      <c r="R35" s="1"/>
      <c r="S35" s="1"/>
      <c r="T35" s="1"/>
      <c r="U35" s="1"/>
    </row>
    <row r="36" spans="1:21" ht="13.5">
      <c r="A36" s="22"/>
      <c r="B36" s="23"/>
      <c r="C36" s="237" t="s">
        <v>92</v>
      </c>
      <c r="D36" s="238"/>
      <c r="E36" s="238"/>
      <c r="F36" s="238"/>
      <c r="G36" s="238"/>
      <c r="H36" s="238"/>
      <c r="I36" s="238"/>
      <c r="J36" s="238"/>
      <c r="K36" s="239"/>
      <c r="L36" s="24"/>
      <c r="M36" s="24"/>
      <c r="N36" s="24"/>
      <c r="O36" s="24"/>
      <c r="P36" s="24"/>
      <c r="Q36" s="1"/>
      <c r="R36" s="1"/>
      <c r="S36" s="1"/>
      <c r="T36" s="1"/>
      <c r="U36" s="1"/>
    </row>
    <row r="37" spans="1:18" ht="13.5">
      <c r="A37" s="240" t="s">
        <v>128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5"/>
      <c r="O37" s="25"/>
      <c r="P37" s="25"/>
      <c r="R37" s="31"/>
    </row>
    <row r="38" spans="1:21" ht="12.7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1"/>
      <c r="R38" s="1"/>
      <c r="S38" s="1"/>
      <c r="T38" s="1"/>
      <c r="U38" s="1"/>
    </row>
    <row r="39" spans="1:21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1"/>
      <c r="R39" s="1"/>
      <c r="S39" s="1"/>
      <c r="T39" s="1"/>
      <c r="U39" s="1"/>
    </row>
    <row r="40" spans="1:16" ht="13.5">
      <c r="A40" s="209" t="s">
        <v>119</v>
      </c>
      <c r="B40" s="209"/>
      <c r="C40" s="231"/>
      <c r="D40" s="231"/>
      <c r="E40" s="231"/>
      <c r="F40" s="209"/>
      <c r="G40" s="209"/>
      <c r="H40" s="209"/>
      <c r="I40" s="209" t="s">
        <v>214</v>
      </c>
      <c r="J40" s="209"/>
      <c r="K40" s="209"/>
      <c r="L40" s="231"/>
      <c r="M40" s="231"/>
      <c r="N40" s="231"/>
      <c r="O40" s="231"/>
      <c r="P40" s="231"/>
    </row>
    <row r="41" spans="1:16" ht="13.5">
      <c r="A41" s="209"/>
      <c r="B41" s="209"/>
      <c r="C41" s="233" t="s">
        <v>120</v>
      </c>
      <c r="D41" s="233"/>
      <c r="E41" s="233"/>
      <c r="F41" s="209"/>
      <c r="G41" s="209"/>
      <c r="H41" s="209"/>
      <c r="I41" s="209"/>
      <c r="J41" s="209"/>
      <c r="K41" s="209"/>
      <c r="L41" s="233" t="s">
        <v>120</v>
      </c>
      <c r="M41" s="233"/>
      <c r="N41" s="233"/>
      <c r="O41" s="233"/>
      <c r="P41" s="233"/>
    </row>
    <row r="42" spans="1:16" ht="13.5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</row>
    <row r="43" spans="1:16" ht="13.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1:21" ht="13.5">
      <c r="A44" s="209" t="s">
        <v>346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5"/>
      <c r="R44" s="5"/>
      <c r="S44" s="5"/>
      <c r="T44" s="5"/>
      <c r="U44" s="5"/>
    </row>
    <row r="45" spans="1:2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</sheetData>
  <sheetProtection/>
  <mergeCells count="37">
    <mergeCell ref="A6:B6"/>
    <mergeCell ref="M9:N9"/>
    <mergeCell ref="F12:K12"/>
    <mergeCell ref="A5:B5"/>
    <mergeCell ref="A4:P4"/>
    <mergeCell ref="A1:P1"/>
    <mergeCell ref="A2:P2"/>
    <mergeCell ref="A3:P3"/>
    <mergeCell ref="A7:B7"/>
    <mergeCell ref="C7:P7"/>
    <mergeCell ref="C5:P5"/>
    <mergeCell ref="A44:P44"/>
    <mergeCell ref="C6:P6"/>
    <mergeCell ref="A8:B8"/>
    <mergeCell ref="C8:P8"/>
    <mergeCell ref="A10:I10"/>
    <mergeCell ref="J10:K10"/>
    <mergeCell ref="O10:P10"/>
    <mergeCell ref="D9:E9"/>
    <mergeCell ref="F9:H9"/>
    <mergeCell ref="I9:L9"/>
    <mergeCell ref="A38:P38"/>
    <mergeCell ref="F41:K41"/>
    <mergeCell ref="L41:P41"/>
    <mergeCell ref="A42:P42"/>
    <mergeCell ref="A41:B41"/>
    <mergeCell ref="C41:E41"/>
    <mergeCell ref="A40:B40"/>
    <mergeCell ref="C40:E40"/>
    <mergeCell ref="A11:P11"/>
    <mergeCell ref="C35:K35"/>
    <mergeCell ref="C36:K36"/>
    <mergeCell ref="A37:M37"/>
    <mergeCell ref="A39:P39"/>
    <mergeCell ref="F40:H40"/>
    <mergeCell ref="I40:K40"/>
    <mergeCell ref="L40:P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H23" sqref="H23"/>
    </sheetView>
  </sheetViews>
  <sheetFormatPr defaultColWidth="9.125" defaultRowHeight="12.75"/>
  <cols>
    <col min="1" max="1" width="6.00390625" style="28" customWidth="1"/>
    <col min="2" max="2" width="9.50390625" style="28" customWidth="1"/>
    <col min="3" max="3" width="33.875" style="28" customWidth="1"/>
    <col min="4" max="4" width="11.50390625" style="28" customWidth="1"/>
    <col min="5" max="5" width="9.625" style="28" customWidth="1"/>
    <col min="6" max="6" width="10.625" style="28" customWidth="1"/>
    <col min="7" max="7" width="9.00390625" style="28" customWidth="1"/>
    <col min="8" max="8" width="9.50390625" style="28" customWidth="1"/>
    <col min="9" max="9" width="11.625" style="28" customWidth="1"/>
    <col min="10" max="10" width="9.50390625" style="28" customWidth="1"/>
    <col min="11" max="12" width="9.625" style="28" customWidth="1"/>
    <col min="13" max="13" width="10.625" style="28" customWidth="1"/>
    <col min="14" max="14" width="9.625" style="28" customWidth="1"/>
    <col min="15" max="15" width="8.625" style="28" customWidth="1"/>
    <col min="16" max="16" width="9.50390625" style="28" bestFit="1" customWidth="1"/>
    <col min="17" max="16384" width="9.125" style="28" customWidth="1"/>
  </cols>
  <sheetData>
    <row r="1" spans="1:16" ht="33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12.75">
      <c r="A2" s="224" t="s">
        <v>4</v>
      </c>
      <c r="B2" s="224"/>
      <c r="C2" s="224"/>
      <c r="D2" s="224"/>
      <c r="E2" s="224"/>
      <c r="F2" s="224"/>
      <c r="G2" s="224"/>
      <c r="H2" s="224"/>
      <c r="I2" s="42"/>
      <c r="J2" s="42"/>
      <c r="K2" s="42"/>
      <c r="L2" s="42"/>
      <c r="M2" s="42"/>
      <c r="N2" s="42"/>
      <c r="O2" s="42"/>
      <c r="P2" s="42"/>
    </row>
    <row r="3" spans="1:16" ht="12.75">
      <c r="A3" s="180"/>
      <c r="B3" s="180"/>
      <c r="C3" s="180"/>
      <c r="D3" s="180"/>
      <c r="E3" s="180"/>
      <c r="F3" s="180"/>
      <c r="G3" s="180"/>
      <c r="H3" s="180"/>
      <c r="I3" s="42"/>
      <c r="J3" s="42"/>
      <c r="K3" s="42"/>
      <c r="L3" s="42"/>
      <c r="M3" s="42"/>
      <c r="N3" s="42"/>
      <c r="O3" s="42"/>
      <c r="P3" s="42"/>
    </row>
    <row r="4" spans="1:16" ht="13.5">
      <c r="A4" s="177" t="s">
        <v>5</v>
      </c>
      <c r="B4" s="177"/>
      <c r="C4" s="179" t="s">
        <v>276</v>
      </c>
      <c r="D4" s="179"/>
      <c r="E4" s="179"/>
      <c r="F4" s="179"/>
      <c r="G4" s="179"/>
      <c r="H4" s="179"/>
      <c r="I4" s="43"/>
      <c r="J4" s="43"/>
      <c r="K4" s="43"/>
      <c r="L4" s="43"/>
      <c r="M4" s="43"/>
      <c r="N4" s="43"/>
      <c r="O4" s="43"/>
      <c r="P4" s="43"/>
    </row>
    <row r="5" spans="1:16" ht="13.5">
      <c r="A5" s="180"/>
      <c r="B5" s="180"/>
      <c r="C5" s="178" t="s">
        <v>160</v>
      </c>
      <c r="D5" s="178"/>
      <c r="E5" s="178"/>
      <c r="F5" s="178"/>
      <c r="G5" s="178"/>
      <c r="H5" s="178"/>
      <c r="I5" s="43"/>
      <c r="J5" s="43"/>
      <c r="K5" s="43"/>
      <c r="L5" s="43"/>
      <c r="M5" s="43"/>
      <c r="N5" s="43"/>
      <c r="O5" s="43"/>
      <c r="P5" s="43"/>
    </row>
    <row r="6" spans="1:16" ht="13.5">
      <c r="A6" s="177" t="s">
        <v>6</v>
      </c>
      <c r="B6" s="177"/>
      <c r="C6" s="179" t="s">
        <v>24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4.25" customHeight="1">
      <c r="A7" s="177" t="s">
        <v>7</v>
      </c>
      <c r="B7" s="177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7" s="44" customFormat="1" ht="15.7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43"/>
      <c r="J8" s="43"/>
      <c r="K8" s="43"/>
      <c r="L8" s="43"/>
      <c r="M8" s="43"/>
      <c r="N8" s="43"/>
      <c r="O8" s="43"/>
      <c r="P8" s="43"/>
      <c r="Q8" s="28"/>
    </row>
    <row r="9" spans="1:17" s="44" customFormat="1" ht="15.75" customHeight="1">
      <c r="A9" s="212" t="s">
        <v>23</v>
      </c>
      <c r="B9" s="212"/>
      <c r="C9" s="212"/>
      <c r="D9" s="212"/>
      <c r="E9" s="212"/>
      <c r="F9" s="218">
        <f>D29</f>
        <v>0</v>
      </c>
      <c r="G9" s="219"/>
      <c r="H9" s="219"/>
      <c r="I9" s="43"/>
      <c r="J9" s="43"/>
      <c r="K9" s="43"/>
      <c r="L9" s="43"/>
      <c r="M9" s="43"/>
      <c r="N9" s="43"/>
      <c r="O9" s="43"/>
      <c r="P9" s="43"/>
      <c r="Q9" s="28"/>
    </row>
    <row r="10" spans="1:17" s="44" customFormat="1" ht="15.75" customHeight="1">
      <c r="A10" s="212" t="s">
        <v>129</v>
      </c>
      <c r="B10" s="212"/>
      <c r="C10" s="212"/>
      <c r="D10" s="212"/>
      <c r="E10" s="212"/>
      <c r="F10" s="220">
        <f>H25</f>
        <v>0</v>
      </c>
      <c r="G10" s="221"/>
      <c r="H10" s="221"/>
      <c r="I10" s="43"/>
      <c r="J10" s="43"/>
      <c r="K10" s="43"/>
      <c r="L10" s="43"/>
      <c r="M10" s="43"/>
      <c r="N10" s="43"/>
      <c r="O10" s="43"/>
      <c r="P10" s="43"/>
      <c r="Q10" s="28"/>
    </row>
    <row r="11" spans="1:16" s="44" customFormat="1" ht="15.75" customHeight="1">
      <c r="A11" s="212" t="s">
        <v>123</v>
      </c>
      <c r="B11" s="212"/>
      <c r="C11" s="212"/>
      <c r="D11" s="212"/>
      <c r="E11" s="27">
        <v>2017</v>
      </c>
      <c r="F11" s="26" t="s">
        <v>10</v>
      </c>
      <c r="G11" s="179" t="s">
        <v>249</v>
      </c>
      <c r="H11" s="179"/>
      <c r="I11" s="43"/>
      <c r="J11" s="43"/>
      <c r="K11" s="43"/>
      <c r="L11" s="43"/>
      <c r="M11" s="43"/>
      <c r="N11" s="43"/>
      <c r="O11" s="43"/>
      <c r="P11" s="43"/>
    </row>
    <row r="12" spans="1:16" s="44" customFormat="1" ht="15.75" customHeight="1" thickBot="1">
      <c r="A12" s="222"/>
      <c r="B12" s="222"/>
      <c r="C12" s="222"/>
      <c r="D12" s="222"/>
      <c r="E12" s="222"/>
      <c r="F12" s="222"/>
      <c r="G12" s="222"/>
      <c r="H12" s="222"/>
      <c r="I12" s="43"/>
      <c r="J12" s="43"/>
      <c r="K12" s="43"/>
      <c r="L12" s="43"/>
      <c r="M12" s="43"/>
      <c r="N12" s="43"/>
      <c r="O12" s="43"/>
      <c r="P12" s="43"/>
    </row>
    <row r="13" spans="1:16" s="44" customFormat="1" ht="15.75" customHeight="1" thickBot="1">
      <c r="A13" s="45" t="s">
        <v>130</v>
      </c>
      <c r="B13" s="45" t="s">
        <v>131</v>
      </c>
      <c r="C13" s="46"/>
      <c r="D13" s="45" t="s">
        <v>132</v>
      </c>
      <c r="E13" s="213" t="s">
        <v>133</v>
      </c>
      <c r="F13" s="214"/>
      <c r="G13" s="215"/>
      <c r="H13" s="46"/>
      <c r="I13" s="43"/>
      <c r="J13" s="43"/>
      <c r="K13" s="43"/>
      <c r="L13" s="43"/>
      <c r="M13" s="43"/>
      <c r="N13" s="43"/>
      <c r="O13" s="43"/>
      <c r="P13" s="43"/>
    </row>
    <row r="14" spans="1:8" s="44" customFormat="1" ht="15" customHeight="1">
      <c r="A14" s="47" t="s">
        <v>85</v>
      </c>
      <c r="B14" s="47" t="s">
        <v>132</v>
      </c>
      <c r="C14" s="47" t="s">
        <v>134</v>
      </c>
      <c r="D14" s="47" t="s">
        <v>83</v>
      </c>
      <c r="E14" s="36" t="s">
        <v>135</v>
      </c>
      <c r="F14" s="48" t="s">
        <v>136</v>
      </c>
      <c r="G14" s="36" t="s">
        <v>137</v>
      </c>
      <c r="H14" s="49" t="s">
        <v>111</v>
      </c>
    </row>
    <row r="15" spans="1:8" s="44" customFormat="1" ht="15" customHeight="1">
      <c r="A15" s="47" t="s">
        <v>90</v>
      </c>
      <c r="B15" s="47" t="s">
        <v>130</v>
      </c>
      <c r="C15" s="47" t="s">
        <v>138</v>
      </c>
      <c r="D15" s="47" t="s">
        <v>66</v>
      </c>
      <c r="E15" s="37" t="s">
        <v>139</v>
      </c>
      <c r="F15" s="47" t="s">
        <v>66</v>
      </c>
      <c r="G15" s="37" t="s">
        <v>140</v>
      </c>
      <c r="H15" s="49" t="s">
        <v>141</v>
      </c>
    </row>
    <row r="16" spans="1:8" s="44" customFormat="1" ht="15.75" customHeight="1" thickBot="1">
      <c r="A16" s="50"/>
      <c r="B16" s="50"/>
      <c r="C16" s="50"/>
      <c r="D16" s="50"/>
      <c r="E16" s="38" t="s">
        <v>66</v>
      </c>
      <c r="F16" s="50"/>
      <c r="G16" s="38" t="s">
        <v>66</v>
      </c>
      <c r="H16" s="51" t="s">
        <v>142</v>
      </c>
    </row>
    <row r="17" spans="1:8" s="44" customFormat="1" ht="14.25" thickBot="1">
      <c r="A17" s="52">
        <v>1</v>
      </c>
      <c r="B17" s="52">
        <v>2</v>
      </c>
      <c r="C17" s="39">
        <v>3</v>
      </c>
      <c r="D17" s="50">
        <v>4</v>
      </c>
      <c r="E17" s="50">
        <v>5</v>
      </c>
      <c r="F17" s="50">
        <v>6</v>
      </c>
      <c r="G17" s="52">
        <v>7</v>
      </c>
      <c r="H17" s="53"/>
    </row>
    <row r="18" spans="1:14" s="44" customFormat="1" ht="13.5">
      <c r="A18" s="33">
        <v>1</v>
      </c>
      <c r="B18" s="56" t="s">
        <v>2</v>
      </c>
      <c r="C18" s="164" t="s">
        <v>145</v>
      </c>
      <c r="D18" s="54">
        <f>'Visp. celtn. darbi'!P147</f>
        <v>0</v>
      </c>
      <c r="E18" s="54">
        <f>'Visp. celtn. darbi'!M147</f>
        <v>0</v>
      </c>
      <c r="F18" s="54">
        <f>'Visp. celtn. darbi'!N147</f>
        <v>0</v>
      </c>
      <c r="G18" s="54">
        <f>'Visp. celtn. darbi'!O147</f>
        <v>0</v>
      </c>
      <c r="H18" s="54">
        <f>'Visp. celtn. darbi'!L147</f>
        <v>0</v>
      </c>
      <c r="I18" s="55"/>
      <c r="J18" s="55"/>
      <c r="K18" s="55"/>
      <c r="L18" s="31"/>
      <c r="M18" s="32"/>
      <c r="N18" s="28"/>
    </row>
    <row r="19" spans="1:14" s="44" customFormat="1" ht="13.5">
      <c r="A19" s="33">
        <v>2</v>
      </c>
      <c r="B19" s="56" t="s">
        <v>20</v>
      </c>
      <c r="C19" s="165" t="s">
        <v>382</v>
      </c>
      <c r="D19" s="35">
        <f>Elektroinstalācija!P64</f>
        <v>0</v>
      </c>
      <c r="E19" s="35">
        <f>Elektroinstalācija!M64</f>
        <v>0</v>
      </c>
      <c r="F19" s="35">
        <f>Elektroinstalācija!N64</f>
        <v>0</v>
      </c>
      <c r="G19" s="35">
        <f>Elektroinstalācija!O64</f>
        <v>0</v>
      </c>
      <c r="H19" s="35">
        <f>Elektroinstalācija!L64</f>
        <v>0</v>
      </c>
      <c r="I19" s="55"/>
      <c r="J19" s="55"/>
      <c r="K19" s="55"/>
      <c r="L19" s="31"/>
      <c r="M19" s="32"/>
      <c r="N19" s="86"/>
    </row>
    <row r="20" spans="1:14" s="44" customFormat="1" ht="15" customHeight="1">
      <c r="A20" s="33">
        <v>3</v>
      </c>
      <c r="B20" s="56" t="s">
        <v>21</v>
      </c>
      <c r="C20" s="166" t="s">
        <v>19</v>
      </c>
      <c r="D20" s="35">
        <f>'Elektrospēka iek.'!P29</f>
        <v>0</v>
      </c>
      <c r="E20" s="35">
        <f>'Elektrospēka iek.'!M29</f>
        <v>0</v>
      </c>
      <c r="F20" s="35">
        <f>'Elektrospēka iek.'!N29</f>
        <v>0</v>
      </c>
      <c r="G20" s="35">
        <f>'Elektrospēka iek.'!O29</f>
        <v>0</v>
      </c>
      <c r="H20" s="35">
        <f>'Elektrospēka iek.'!L29</f>
        <v>0</v>
      </c>
      <c r="I20" s="55"/>
      <c r="J20" s="92"/>
      <c r="K20" s="92"/>
      <c r="L20" s="92"/>
      <c r="M20" s="92"/>
      <c r="N20" s="86"/>
    </row>
    <row r="21" spans="1:14" s="44" customFormat="1" ht="15" customHeight="1">
      <c r="A21" s="33">
        <v>4</v>
      </c>
      <c r="B21" s="56" t="s">
        <v>298</v>
      </c>
      <c r="C21" s="166" t="s">
        <v>278</v>
      </c>
      <c r="D21" s="35">
        <f>'Pēcuzsk.pievads 0.4kV '!P43</f>
        <v>0</v>
      </c>
      <c r="E21" s="35">
        <f>'Pēcuzsk.pievads 0.4kV '!M42</f>
        <v>0</v>
      </c>
      <c r="F21" s="35">
        <f>'Pēcuzsk.pievads 0.4kV '!N42</f>
        <v>0</v>
      </c>
      <c r="G21" s="35">
        <f>'Pēcuzsk.pievads 0.4kV '!O42</f>
        <v>0</v>
      </c>
      <c r="H21" s="35">
        <f>'Pēcuzsk.pievads 0.4kV '!L42</f>
        <v>0</v>
      </c>
      <c r="I21" s="55"/>
      <c r="J21" s="92"/>
      <c r="K21" s="92"/>
      <c r="L21" s="92"/>
      <c r="M21" s="92"/>
      <c r="N21" s="86"/>
    </row>
    <row r="22" spans="1:14" s="44" customFormat="1" ht="15" customHeight="1">
      <c r="A22" s="33">
        <v>5</v>
      </c>
      <c r="B22" s="56" t="s">
        <v>329</v>
      </c>
      <c r="C22" s="166" t="s">
        <v>56</v>
      </c>
      <c r="D22" s="35">
        <f>Apzaļumošana!P24</f>
        <v>0</v>
      </c>
      <c r="E22" s="35">
        <f>Apzaļumošana!M23</f>
        <v>0</v>
      </c>
      <c r="F22" s="35">
        <f>Apzaļumošana!N23</f>
        <v>0</v>
      </c>
      <c r="G22" s="35">
        <f>Apzaļumošana!O23</f>
        <v>0</v>
      </c>
      <c r="H22" s="35">
        <f>Apzaļumošana!L23</f>
        <v>0</v>
      </c>
      <c r="I22" s="55"/>
      <c r="J22" s="92"/>
      <c r="K22" s="92"/>
      <c r="L22" s="92"/>
      <c r="M22" s="92"/>
      <c r="N22" s="86"/>
    </row>
    <row r="23" spans="1:14" s="44" customFormat="1" ht="15" customHeight="1">
      <c r="A23" s="33">
        <v>6</v>
      </c>
      <c r="B23" s="56" t="s">
        <v>403</v>
      </c>
      <c r="C23" s="166" t="s">
        <v>280</v>
      </c>
      <c r="D23" s="35">
        <f>UAS!P34</f>
        <v>0</v>
      </c>
      <c r="E23" s="35">
        <f>UAS!M33</f>
        <v>0</v>
      </c>
      <c r="F23" s="35">
        <f>UAS!N33</f>
        <v>0</v>
      </c>
      <c r="G23" s="35">
        <f>UAS!O33</f>
        <v>0</v>
      </c>
      <c r="H23" s="35">
        <f>UAS!L33</f>
        <v>0</v>
      </c>
      <c r="I23" s="55"/>
      <c r="J23" s="92"/>
      <c r="K23" s="92"/>
      <c r="L23" s="92"/>
      <c r="M23" s="92"/>
      <c r="N23" s="86"/>
    </row>
    <row r="24" spans="1:14" s="44" customFormat="1" ht="15" customHeight="1">
      <c r="A24" s="59">
        <v>7</v>
      </c>
      <c r="B24" s="56" t="s">
        <v>404</v>
      </c>
      <c r="C24" s="166" t="s">
        <v>328</v>
      </c>
      <c r="D24" s="35">
        <f>Labiekārtošana!P37</f>
        <v>0</v>
      </c>
      <c r="E24" s="35">
        <f>Labiekārtošana!M36</f>
        <v>0</v>
      </c>
      <c r="F24" s="35">
        <f>Labiekārtošana!N36</f>
        <v>0</v>
      </c>
      <c r="G24" s="35">
        <f>Labiekārtošana!O36</f>
        <v>0</v>
      </c>
      <c r="H24" s="35">
        <f>Labiekārtošana!L36</f>
        <v>0</v>
      </c>
      <c r="I24" s="55"/>
      <c r="J24" s="92"/>
      <c r="K24" s="92"/>
      <c r="L24" s="92"/>
      <c r="M24" s="92"/>
      <c r="N24" s="86"/>
    </row>
    <row r="25" spans="1:17" s="44" customFormat="1" ht="13.5">
      <c r="A25" s="33"/>
      <c r="B25" s="56"/>
      <c r="C25" s="34" t="s">
        <v>91</v>
      </c>
      <c r="D25" s="57">
        <f>SUM(D18:D20)</f>
        <v>0</v>
      </c>
      <c r="E25" s="57">
        <f>SUM(E18:E20)</f>
        <v>0</v>
      </c>
      <c r="F25" s="57">
        <f>SUM(F18:F20)</f>
        <v>0</v>
      </c>
      <c r="G25" s="57">
        <f>SUM(G18:G20)</f>
        <v>0</v>
      </c>
      <c r="H25" s="57">
        <f>SUM(H18:H20)</f>
        <v>0</v>
      </c>
      <c r="I25" s="92"/>
      <c r="J25" s="55"/>
      <c r="K25" s="55"/>
      <c r="L25" s="55"/>
      <c r="M25" s="55"/>
      <c r="N25" s="55"/>
      <c r="O25" s="55"/>
      <c r="P25" s="31"/>
      <c r="Q25" s="32"/>
    </row>
    <row r="26" spans="1:14" s="44" customFormat="1" ht="15" customHeight="1">
      <c r="A26" s="204" t="s">
        <v>268</v>
      </c>
      <c r="B26" s="205"/>
      <c r="C26" s="206"/>
      <c r="D26" s="58">
        <v>0</v>
      </c>
      <c r="E26" s="217"/>
      <c r="F26" s="217"/>
      <c r="G26" s="217"/>
      <c r="H26" s="217"/>
      <c r="I26" s="92"/>
      <c r="J26" s="55"/>
      <c r="K26" s="55"/>
      <c r="L26" s="31"/>
      <c r="M26" s="85"/>
      <c r="N26" s="28"/>
    </row>
    <row r="27" spans="1:17" s="44" customFormat="1" ht="13.5">
      <c r="A27" s="204" t="s">
        <v>259</v>
      </c>
      <c r="B27" s="205"/>
      <c r="C27" s="206"/>
      <c r="D27" s="58">
        <v>0</v>
      </c>
      <c r="E27" s="217"/>
      <c r="F27" s="217"/>
      <c r="G27" s="217"/>
      <c r="H27" s="217"/>
      <c r="I27" s="92"/>
      <c r="J27" s="55"/>
      <c r="K27" s="55"/>
      <c r="L27" s="31"/>
      <c r="M27" s="85"/>
      <c r="N27" s="55"/>
      <c r="O27" s="55"/>
      <c r="P27" s="55"/>
      <c r="Q27" s="55"/>
    </row>
    <row r="28" spans="1:13" s="44" customFormat="1" ht="13.5">
      <c r="A28" s="204" t="s">
        <v>22</v>
      </c>
      <c r="B28" s="205"/>
      <c r="C28" s="206"/>
      <c r="D28" s="58">
        <f>E25*23.59%</f>
        <v>0</v>
      </c>
      <c r="E28" s="217"/>
      <c r="F28" s="217"/>
      <c r="G28" s="217"/>
      <c r="H28" s="217"/>
      <c r="I28" s="92"/>
      <c r="J28" s="55"/>
      <c r="K28" s="55"/>
      <c r="L28" s="31"/>
      <c r="M28" s="85"/>
    </row>
    <row r="29" spans="1:13" s="44" customFormat="1" ht="13.5">
      <c r="A29" s="204" t="s">
        <v>143</v>
      </c>
      <c r="B29" s="205"/>
      <c r="C29" s="206"/>
      <c r="D29" s="58">
        <f>SUM(D25:D28)</f>
        <v>0</v>
      </c>
      <c r="E29" s="217"/>
      <c r="F29" s="217"/>
      <c r="G29" s="217"/>
      <c r="H29" s="217"/>
      <c r="I29" s="92"/>
      <c r="J29" s="55"/>
      <c r="K29" s="55"/>
      <c r="L29" s="31"/>
      <c r="M29" s="85"/>
    </row>
    <row r="30" spans="1:13" s="44" customFormat="1" ht="13.5">
      <c r="A30" s="216"/>
      <c r="B30" s="216"/>
      <c r="C30" s="216"/>
      <c r="D30" s="216"/>
      <c r="E30" s="216"/>
      <c r="F30" s="216"/>
      <c r="G30" s="216"/>
      <c r="H30" s="216"/>
      <c r="J30" s="55"/>
      <c r="K30" s="55"/>
      <c r="L30" s="31"/>
      <c r="M30" s="85"/>
    </row>
    <row r="31" spans="1:13" s="44" customFormat="1" ht="13.5">
      <c r="A31" s="216"/>
      <c r="B31" s="216"/>
      <c r="C31" s="216"/>
      <c r="D31" s="216"/>
      <c r="E31" s="216"/>
      <c r="F31" s="216"/>
      <c r="G31" s="216"/>
      <c r="H31" s="216"/>
      <c r="K31" s="55"/>
      <c r="L31" s="31"/>
      <c r="M31" s="85"/>
    </row>
    <row r="32" spans="1:8" s="44" customFormat="1" ht="13.5">
      <c r="A32" s="186" t="s">
        <v>119</v>
      </c>
      <c r="B32" s="186"/>
      <c r="C32" s="187"/>
      <c r="D32" s="187"/>
      <c r="E32" s="187"/>
      <c r="F32" s="187"/>
      <c r="G32" s="187"/>
      <c r="H32" s="187"/>
    </row>
    <row r="33" spans="1:8" s="44" customFormat="1" ht="13.5">
      <c r="A33" s="186" t="s">
        <v>120</v>
      </c>
      <c r="B33" s="186"/>
      <c r="C33" s="186"/>
      <c r="D33" s="186"/>
      <c r="E33" s="186"/>
      <c r="F33" s="186"/>
      <c r="G33" s="186"/>
      <c r="H33" s="186"/>
    </row>
    <row r="34" spans="1:8" s="44" customFormat="1" ht="13.5">
      <c r="A34" s="186"/>
      <c r="B34" s="186"/>
      <c r="C34" s="186"/>
      <c r="D34" s="186"/>
      <c r="E34" s="186"/>
      <c r="F34" s="186"/>
      <c r="G34" s="186"/>
      <c r="H34" s="186"/>
    </row>
    <row r="35" spans="1:8" ht="13.5">
      <c r="A35" s="186" t="s">
        <v>214</v>
      </c>
      <c r="B35" s="186"/>
      <c r="C35" s="187"/>
      <c r="D35" s="187"/>
      <c r="E35" s="187"/>
      <c r="F35" s="187"/>
      <c r="G35" s="187"/>
      <c r="H35" s="187"/>
    </row>
    <row r="36" spans="1:8" ht="13.5">
      <c r="A36" s="186" t="s">
        <v>120</v>
      </c>
      <c r="B36" s="186"/>
      <c r="C36" s="186"/>
      <c r="D36" s="186"/>
      <c r="E36" s="186"/>
      <c r="F36" s="186"/>
      <c r="G36" s="186"/>
      <c r="H36" s="186"/>
    </row>
    <row r="37" spans="1:8" ht="13.5">
      <c r="A37" s="186"/>
      <c r="B37" s="186"/>
      <c r="C37" s="186"/>
      <c r="D37" s="186"/>
      <c r="E37" s="186"/>
      <c r="F37" s="186"/>
      <c r="G37" s="186"/>
      <c r="H37" s="186"/>
    </row>
    <row r="38" spans="1:8" ht="13.5">
      <c r="A38" s="209" t="s">
        <v>121</v>
      </c>
      <c r="B38" s="209"/>
      <c r="C38" s="27"/>
      <c r="D38" s="209"/>
      <c r="E38" s="209"/>
      <c r="F38" s="209"/>
      <c r="G38" s="209"/>
      <c r="H38" s="209"/>
    </row>
  </sheetData>
  <sheetProtection/>
  <mergeCells count="38">
    <mergeCell ref="A3:H3"/>
    <mergeCell ref="A12:H12"/>
    <mergeCell ref="A1:H1"/>
    <mergeCell ref="A2:H2"/>
    <mergeCell ref="A4:B4"/>
    <mergeCell ref="C4:H4"/>
    <mergeCell ref="A5:B5"/>
    <mergeCell ref="C5:H5"/>
    <mergeCell ref="C7:H7"/>
    <mergeCell ref="A8:B8"/>
    <mergeCell ref="A38:B38"/>
    <mergeCell ref="D38:H38"/>
    <mergeCell ref="A36:H36"/>
    <mergeCell ref="A6:B6"/>
    <mergeCell ref="C6:H6"/>
    <mergeCell ref="A9:E9"/>
    <mergeCell ref="F9:H9"/>
    <mergeCell ref="A10:E10"/>
    <mergeCell ref="F10:H10"/>
    <mergeCell ref="A7:B7"/>
    <mergeCell ref="C8:H8"/>
    <mergeCell ref="A26:C26"/>
    <mergeCell ref="E26:H29"/>
    <mergeCell ref="A27:C27"/>
    <mergeCell ref="A28:C28"/>
    <mergeCell ref="A29:C29"/>
    <mergeCell ref="A11:D11"/>
    <mergeCell ref="G11:H11"/>
    <mergeCell ref="A34:H34"/>
    <mergeCell ref="A37:H37"/>
    <mergeCell ref="E13:G13"/>
    <mergeCell ref="A35:B35"/>
    <mergeCell ref="C35:H35"/>
    <mergeCell ref="A32:B32"/>
    <mergeCell ref="C32:H32"/>
    <mergeCell ref="A33:H33"/>
    <mergeCell ref="A30:H30"/>
    <mergeCell ref="A31:H31"/>
  </mergeCells>
  <printOptions gridLines="1"/>
  <pageMargins left="0.27" right="0.21" top="0.49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5" sqref="E35"/>
    </sheetView>
  </sheetViews>
  <sheetFormatPr defaultColWidth="9.125" defaultRowHeight="12.75"/>
  <cols>
    <col min="1" max="1" width="6.00390625" style="28" customWidth="1"/>
    <col min="2" max="2" width="9.875" style="28" customWidth="1"/>
    <col min="3" max="3" width="31.125" style="28" customWidth="1"/>
    <col min="4" max="4" width="11.50390625" style="28" customWidth="1"/>
    <col min="5" max="5" width="10.125" style="28" customWidth="1"/>
    <col min="6" max="6" width="11.125" style="28" customWidth="1"/>
    <col min="7" max="7" width="10.00390625" style="28" customWidth="1"/>
    <col min="8" max="8" width="10.125" style="28" customWidth="1"/>
    <col min="9" max="9" width="6.375" style="28" customWidth="1"/>
    <col min="10" max="10" width="5.125" style="28" customWidth="1"/>
    <col min="11" max="11" width="6.50390625" style="28" customWidth="1"/>
    <col min="12" max="12" width="7.375" style="28" customWidth="1"/>
    <col min="13" max="13" width="10.625" style="28" customWidth="1"/>
    <col min="14" max="14" width="8.50390625" style="28" customWidth="1"/>
    <col min="15" max="15" width="6.375" style="28" customWidth="1"/>
    <col min="16" max="16" width="9.50390625" style="28" bestFit="1" customWidth="1"/>
    <col min="17" max="16384" width="9.125" style="28" customWidth="1"/>
  </cols>
  <sheetData>
    <row r="1" spans="1:16" ht="40.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400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2</v>
      </c>
      <c r="C20" s="88" t="s">
        <v>145</v>
      </c>
      <c r="D20" s="35">
        <f>'Visp. celtn. darbi'!P148</f>
        <v>0</v>
      </c>
      <c r="E20" s="35">
        <f>'Visp. celtn. darbi'!M145</f>
        <v>0</v>
      </c>
      <c r="F20" s="35">
        <f>'Visp. celtn. darbi'!N147</f>
        <v>0</v>
      </c>
      <c r="G20" s="35">
        <f>'Visp. celtn. darbi'!O147</f>
        <v>0</v>
      </c>
      <c r="H20" s="35">
        <f>'Visp. celtn. darbi'!L147</f>
        <v>0</v>
      </c>
      <c r="I20" s="55"/>
      <c r="L20" s="28"/>
      <c r="M20" s="32"/>
      <c r="N20" s="28"/>
    </row>
    <row r="21" spans="1:16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L21" s="28"/>
      <c r="M21" s="32"/>
      <c r="N21" s="31"/>
      <c r="P21" s="55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I24" s="92"/>
      <c r="J24" s="55"/>
      <c r="K24" s="55"/>
      <c r="L24" s="31"/>
      <c r="M24" s="85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I25" s="92"/>
      <c r="J25" s="55"/>
      <c r="K25" s="55"/>
      <c r="L25" s="31"/>
      <c r="M25" s="85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J26" s="55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1:H1"/>
    <mergeCell ref="A2:H2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12:E12"/>
    <mergeCell ref="F12:H12"/>
    <mergeCell ref="A13:D13"/>
    <mergeCell ref="G13:H13"/>
    <mergeCell ref="A14:H14"/>
    <mergeCell ref="E15:G15"/>
    <mergeCell ref="A22:C22"/>
    <mergeCell ref="E22:H25"/>
    <mergeCell ref="A23:C23"/>
    <mergeCell ref="A24:C24"/>
    <mergeCell ref="A25:C25"/>
    <mergeCell ref="A26:H26"/>
    <mergeCell ref="A27:H27"/>
    <mergeCell ref="A28:B28"/>
    <mergeCell ref="C28:H28"/>
    <mergeCell ref="A29:H29"/>
    <mergeCell ref="A30:H30"/>
    <mergeCell ref="A31:B31"/>
    <mergeCell ref="C31:H31"/>
    <mergeCell ref="A32:H32"/>
    <mergeCell ref="A33:H33"/>
    <mergeCell ref="A34:B34"/>
    <mergeCell ref="D34:H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B130">
      <selection activeCell="S21" sqref="S21"/>
    </sheetView>
  </sheetViews>
  <sheetFormatPr defaultColWidth="9.125" defaultRowHeight="12.75"/>
  <cols>
    <col min="1" max="1" width="6.625" style="1" customWidth="1"/>
    <col min="2" max="2" width="8.375" style="1" customWidth="1"/>
    <col min="3" max="3" width="32.375" style="1" customWidth="1"/>
    <col min="4" max="4" width="5.50390625" style="1" customWidth="1"/>
    <col min="5" max="5" width="7.375" style="1" customWidth="1"/>
    <col min="6" max="6" width="5.875" style="1" customWidth="1"/>
    <col min="7" max="7" width="6.125" style="1" customWidth="1"/>
    <col min="8" max="8" width="6.50390625" style="1" customWidth="1"/>
    <col min="9" max="9" width="6.375" style="1" customWidth="1"/>
    <col min="10" max="10" width="5.375" style="1" customWidth="1"/>
    <col min="11" max="11" width="6.50390625" style="1" customWidth="1"/>
    <col min="12" max="12" width="9.375" style="1" customWidth="1"/>
    <col min="13" max="13" width="9.625" style="1" customWidth="1"/>
    <col min="14" max="14" width="9.875" style="1" customWidth="1"/>
    <col min="15" max="15" width="8.50390625" style="1" customWidth="1"/>
    <col min="16" max="16" width="10.50390625" style="1" customWidth="1"/>
    <col min="17" max="17" width="9.125" style="1" customWidth="1"/>
    <col min="18" max="18" width="9.50390625" style="1" bestFit="1" customWidth="1"/>
    <col min="19" max="16384" width="9.125" style="1" customWidth="1"/>
  </cols>
  <sheetData>
    <row r="1" spans="1:16" ht="30.75" customHeight="1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145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ht="14.25" customHeight="1">
      <c r="A5" s="177" t="s">
        <v>5</v>
      </c>
      <c r="B5" s="177"/>
      <c r="C5" s="179" t="s">
        <v>273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ht="14.25" customHeight="1">
      <c r="A6" s="177" t="s">
        <v>6</v>
      </c>
      <c r="B6" s="177"/>
      <c r="C6" s="179" t="s">
        <v>273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s="28" customFormat="1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s="28" customFormat="1" ht="15" customHeight="1">
      <c r="A9" s="18" t="s">
        <v>9</v>
      </c>
      <c r="B9" s="16">
        <v>2017</v>
      </c>
      <c r="C9" s="18" t="s">
        <v>11</v>
      </c>
      <c r="D9" s="228" t="s">
        <v>250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P147</f>
        <v>0</v>
      </c>
      <c r="N9" s="230"/>
      <c r="O9" s="224" t="s">
        <v>66</v>
      </c>
      <c r="P9" s="224"/>
    </row>
    <row r="10" spans="1:16" s="28" customFormat="1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s="28" customFormat="1" ht="15" customHeight="1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ht="13.5">
      <c r="A17" s="12"/>
      <c r="B17" s="9"/>
      <c r="C17" s="79" t="s">
        <v>161</v>
      </c>
      <c r="D17" s="6"/>
      <c r="E17" s="15"/>
      <c r="F17" s="10"/>
      <c r="G17" s="14"/>
      <c r="H17" s="15"/>
      <c r="I17" s="10"/>
      <c r="J17" s="15"/>
      <c r="K17" s="10"/>
      <c r="L17" s="15"/>
      <c r="M17" s="15"/>
      <c r="N17" s="15"/>
      <c r="O17" s="15"/>
      <c r="P17" s="15"/>
    </row>
    <row r="18" spans="1:19" s="28" customFormat="1" ht="27">
      <c r="A18" s="112">
        <v>1</v>
      </c>
      <c r="B18" s="113" t="s">
        <v>37</v>
      </c>
      <c r="C18" s="119" t="s">
        <v>162</v>
      </c>
      <c r="D18" s="112" t="s">
        <v>207</v>
      </c>
      <c r="E18" s="116">
        <v>38.4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S18" s="31"/>
    </row>
    <row r="19" spans="1:19" s="28" customFormat="1" ht="43.5" customHeight="1">
      <c r="A19" s="112">
        <v>2</v>
      </c>
      <c r="B19" s="113" t="s">
        <v>37</v>
      </c>
      <c r="C19" s="119" t="s">
        <v>184</v>
      </c>
      <c r="D19" s="112" t="s">
        <v>207</v>
      </c>
      <c r="E19" s="116">
        <v>50</v>
      </c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S19" s="31"/>
    </row>
    <row r="20" spans="1:19" s="28" customFormat="1" ht="13.5">
      <c r="A20" s="112">
        <v>3</v>
      </c>
      <c r="B20" s="113" t="s">
        <v>37</v>
      </c>
      <c r="C20" s="119" t="s">
        <v>163</v>
      </c>
      <c r="D20" s="112" t="s">
        <v>207</v>
      </c>
      <c r="E20" s="116">
        <v>7.8</v>
      </c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S20" s="31"/>
    </row>
    <row r="21" spans="1:19" s="28" customFormat="1" ht="27">
      <c r="A21" s="112">
        <v>4</v>
      </c>
      <c r="B21" s="113" t="s">
        <v>37</v>
      </c>
      <c r="C21" s="119" t="s">
        <v>164</v>
      </c>
      <c r="D21" s="112" t="s">
        <v>207</v>
      </c>
      <c r="E21" s="116">
        <v>36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S21" s="31"/>
    </row>
    <row r="22" spans="1:18" s="28" customFormat="1" ht="27">
      <c r="A22" s="112">
        <v>5</v>
      </c>
      <c r="B22" s="113" t="s">
        <v>37</v>
      </c>
      <c r="C22" s="138" t="s">
        <v>165</v>
      </c>
      <c r="D22" s="112" t="s">
        <v>207</v>
      </c>
      <c r="E22" s="116">
        <v>4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R22" s="31"/>
    </row>
    <row r="23" spans="1:21" s="95" customFormat="1" ht="28.5">
      <c r="A23" s="112">
        <v>6</v>
      </c>
      <c r="B23" s="113" t="s">
        <v>37</v>
      </c>
      <c r="C23" s="126" t="s">
        <v>228</v>
      </c>
      <c r="D23" s="112" t="s">
        <v>207</v>
      </c>
      <c r="E23" s="116">
        <v>17.8</v>
      </c>
      <c r="F23" s="116"/>
      <c r="G23" s="116"/>
      <c r="H23" s="116"/>
      <c r="I23" s="123"/>
      <c r="J23" s="116"/>
      <c r="K23" s="116"/>
      <c r="L23" s="116"/>
      <c r="M23" s="116"/>
      <c r="N23" s="116"/>
      <c r="O23" s="116"/>
      <c r="P23" s="116"/>
      <c r="S23" s="10"/>
      <c r="U23" s="99"/>
    </row>
    <row r="24" spans="1:16" ht="13.5">
      <c r="A24" s="112"/>
      <c r="B24" s="113"/>
      <c r="C24" s="139" t="s">
        <v>166</v>
      </c>
      <c r="D24" s="112"/>
      <c r="E24" s="116"/>
      <c r="F24" s="116"/>
      <c r="G24" s="116"/>
      <c r="H24" s="116"/>
      <c r="I24" s="116"/>
      <c r="J24" s="116"/>
      <c r="K24" s="116"/>
      <c r="L24" s="140"/>
      <c r="M24" s="140"/>
      <c r="N24" s="140"/>
      <c r="O24" s="140"/>
      <c r="P24" s="140"/>
    </row>
    <row r="25" spans="1:16" s="28" customFormat="1" ht="27">
      <c r="A25" s="112">
        <v>7</v>
      </c>
      <c r="B25" s="113" t="s">
        <v>37</v>
      </c>
      <c r="C25" s="119" t="s">
        <v>49</v>
      </c>
      <c r="D25" s="112" t="s">
        <v>79</v>
      </c>
      <c r="E25" s="116">
        <v>17.5</v>
      </c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</row>
    <row r="26" spans="1:16" s="28" customFormat="1" ht="27">
      <c r="A26" s="112">
        <v>8</v>
      </c>
      <c r="B26" s="113" t="s">
        <v>37</v>
      </c>
      <c r="C26" s="138" t="s">
        <v>72</v>
      </c>
      <c r="D26" s="112" t="s">
        <v>207</v>
      </c>
      <c r="E26" s="116">
        <v>2</v>
      </c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</row>
    <row r="27" spans="1:16" s="28" customFormat="1" ht="41.25">
      <c r="A27" s="112">
        <v>9</v>
      </c>
      <c r="B27" s="113" t="s">
        <v>37</v>
      </c>
      <c r="C27" s="119" t="s">
        <v>50</v>
      </c>
      <c r="D27" s="112" t="s">
        <v>207</v>
      </c>
      <c r="E27" s="116">
        <v>21.9</v>
      </c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</row>
    <row r="28" spans="1:16" s="28" customFormat="1" ht="13.5">
      <c r="A28" s="112">
        <v>10</v>
      </c>
      <c r="B28" s="113" t="s">
        <v>37</v>
      </c>
      <c r="C28" s="120" t="s">
        <v>167</v>
      </c>
      <c r="D28" s="112" t="s">
        <v>207</v>
      </c>
      <c r="E28" s="116">
        <v>0.31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</row>
    <row r="29" spans="1:16" s="28" customFormat="1" ht="13.5">
      <c r="A29" s="112">
        <v>11</v>
      </c>
      <c r="B29" s="113" t="s">
        <v>37</v>
      </c>
      <c r="C29" s="120" t="s">
        <v>168</v>
      </c>
      <c r="D29" s="112" t="s">
        <v>79</v>
      </c>
      <c r="E29" s="116">
        <v>14.6</v>
      </c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</row>
    <row r="30" spans="1:22" s="28" customFormat="1" ht="27">
      <c r="A30" s="112">
        <v>12</v>
      </c>
      <c r="B30" s="113" t="s">
        <v>37</v>
      </c>
      <c r="C30" s="119" t="s">
        <v>51</v>
      </c>
      <c r="D30" s="112" t="s">
        <v>209</v>
      </c>
      <c r="E30" s="141">
        <v>0.113</v>
      </c>
      <c r="F30" s="116"/>
      <c r="G30" s="116"/>
      <c r="H30" s="116"/>
      <c r="I30" s="115"/>
      <c r="J30" s="116"/>
      <c r="K30" s="116"/>
      <c r="L30" s="116"/>
      <c r="M30" s="116"/>
      <c r="N30" s="116"/>
      <c r="O30" s="116"/>
      <c r="P30" s="116"/>
      <c r="R30" s="31"/>
      <c r="S30" s="31"/>
      <c r="T30" s="31"/>
      <c r="U30" s="31"/>
      <c r="V30" s="31"/>
    </row>
    <row r="31" spans="1:16" s="28" customFormat="1" ht="27">
      <c r="A31" s="112">
        <v>13</v>
      </c>
      <c r="B31" s="113" t="s">
        <v>37</v>
      </c>
      <c r="C31" s="119" t="s">
        <v>52</v>
      </c>
      <c r="D31" s="112" t="s">
        <v>209</v>
      </c>
      <c r="E31" s="141">
        <v>0.012</v>
      </c>
      <c r="F31" s="116"/>
      <c r="G31" s="116"/>
      <c r="H31" s="116"/>
      <c r="I31" s="115"/>
      <c r="J31" s="116"/>
      <c r="K31" s="116"/>
      <c r="L31" s="116"/>
      <c r="M31" s="116"/>
      <c r="N31" s="116"/>
      <c r="O31" s="116"/>
      <c r="P31" s="116"/>
    </row>
    <row r="32" spans="1:16" s="28" customFormat="1" ht="41.25">
      <c r="A32" s="112">
        <v>14</v>
      </c>
      <c r="B32" s="113" t="s">
        <v>37</v>
      </c>
      <c r="C32" s="119" t="s">
        <v>169</v>
      </c>
      <c r="D32" s="112" t="s">
        <v>79</v>
      </c>
      <c r="E32" s="116">
        <v>14.6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</row>
    <row r="33" spans="1:16" ht="27">
      <c r="A33" s="112">
        <v>15</v>
      </c>
      <c r="B33" s="113" t="s">
        <v>37</v>
      </c>
      <c r="C33" s="138" t="s">
        <v>53</v>
      </c>
      <c r="D33" s="112" t="s">
        <v>170</v>
      </c>
      <c r="E33" s="116">
        <v>180</v>
      </c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</row>
    <row r="34" spans="1:19" s="28" customFormat="1" ht="27">
      <c r="A34" s="112">
        <v>16</v>
      </c>
      <c r="B34" s="113" t="s">
        <v>37</v>
      </c>
      <c r="C34" s="142" t="s">
        <v>40</v>
      </c>
      <c r="D34" s="112" t="s">
        <v>211</v>
      </c>
      <c r="E34" s="116">
        <v>1.5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S34" s="96"/>
    </row>
    <row r="35" spans="1:16" s="28" customFormat="1" ht="13.5">
      <c r="A35" s="112">
        <v>17</v>
      </c>
      <c r="B35" s="113" t="s">
        <v>37</v>
      </c>
      <c r="C35" s="143" t="s">
        <v>41</v>
      </c>
      <c r="D35" s="112" t="s">
        <v>211</v>
      </c>
      <c r="E35" s="116">
        <v>3</v>
      </c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s="80" customFormat="1" ht="13.5">
      <c r="A36" s="144"/>
      <c r="B36" s="145"/>
      <c r="C36" s="146" t="s">
        <v>102</v>
      </c>
      <c r="D36" s="144"/>
      <c r="E36" s="131"/>
      <c r="F36" s="131"/>
      <c r="G36" s="131"/>
      <c r="H36" s="116"/>
      <c r="I36" s="131"/>
      <c r="J36" s="131"/>
      <c r="K36" s="131"/>
      <c r="L36" s="131"/>
      <c r="M36" s="147"/>
      <c r="N36" s="147"/>
      <c r="O36" s="147"/>
      <c r="P36" s="147"/>
    </row>
    <row r="37" spans="1:16" s="28" customFormat="1" ht="41.25">
      <c r="A37" s="112">
        <v>18</v>
      </c>
      <c r="B37" s="113" t="s">
        <v>37</v>
      </c>
      <c r="C37" s="119" t="s">
        <v>31</v>
      </c>
      <c r="D37" s="112" t="s">
        <v>207</v>
      </c>
      <c r="E37" s="116">
        <v>53.6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</row>
    <row r="38" spans="1:16" s="28" customFormat="1" ht="27">
      <c r="A38" s="112">
        <v>19</v>
      </c>
      <c r="B38" s="113" t="s">
        <v>37</v>
      </c>
      <c r="C38" s="119" t="s">
        <v>171</v>
      </c>
      <c r="D38" s="112" t="s">
        <v>209</v>
      </c>
      <c r="E38" s="141">
        <v>0.482</v>
      </c>
      <c r="F38" s="116"/>
      <c r="G38" s="116"/>
      <c r="H38" s="115"/>
      <c r="I38" s="116"/>
      <c r="J38" s="116"/>
      <c r="K38" s="115"/>
      <c r="L38" s="116"/>
      <c r="M38" s="116"/>
      <c r="N38" s="116"/>
      <c r="O38" s="116"/>
      <c r="P38" s="116"/>
    </row>
    <row r="39" spans="1:16" s="28" customFormat="1" ht="27">
      <c r="A39" s="112">
        <v>20</v>
      </c>
      <c r="B39" s="113" t="s">
        <v>37</v>
      </c>
      <c r="C39" s="119" t="s">
        <v>54</v>
      </c>
      <c r="D39" s="112" t="s">
        <v>212</v>
      </c>
      <c r="E39" s="118">
        <v>2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1:16" s="28" customFormat="1" ht="27">
      <c r="A40" s="112">
        <v>21</v>
      </c>
      <c r="B40" s="113" t="s">
        <v>37</v>
      </c>
      <c r="C40" s="119" t="s">
        <v>55</v>
      </c>
      <c r="D40" s="112" t="s">
        <v>212</v>
      </c>
      <c r="E40" s="118">
        <v>4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</row>
    <row r="41" spans="1:16" s="28" customFormat="1" ht="27">
      <c r="A41" s="112">
        <v>22</v>
      </c>
      <c r="B41" s="113" t="s">
        <v>37</v>
      </c>
      <c r="C41" s="119" t="s">
        <v>205</v>
      </c>
      <c r="D41" s="112" t="s">
        <v>209</v>
      </c>
      <c r="E41" s="141">
        <v>0.218</v>
      </c>
      <c r="F41" s="116"/>
      <c r="G41" s="116"/>
      <c r="H41" s="115"/>
      <c r="I41" s="115"/>
      <c r="J41" s="115"/>
      <c r="K41" s="115"/>
      <c r="L41" s="116"/>
      <c r="M41" s="116"/>
      <c r="N41" s="116"/>
      <c r="O41" s="116"/>
      <c r="P41" s="116"/>
    </row>
    <row r="42" spans="1:18" s="28" customFormat="1" ht="13.5">
      <c r="A42" s="112">
        <v>23</v>
      </c>
      <c r="B42" s="113" t="s">
        <v>37</v>
      </c>
      <c r="C42" s="119" t="s">
        <v>147</v>
      </c>
      <c r="D42" s="112" t="s">
        <v>209</v>
      </c>
      <c r="E42" s="141">
        <v>0.032</v>
      </c>
      <c r="F42" s="116"/>
      <c r="G42" s="116"/>
      <c r="H42" s="115"/>
      <c r="I42" s="115"/>
      <c r="J42" s="115"/>
      <c r="K42" s="115"/>
      <c r="L42" s="116"/>
      <c r="M42" s="116"/>
      <c r="N42" s="116"/>
      <c r="O42" s="116"/>
      <c r="P42" s="116"/>
      <c r="R42" s="96"/>
    </row>
    <row r="43" spans="1:16" s="28" customFormat="1" ht="27">
      <c r="A43" s="112">
        <v>24</v>
      </c>
      <c r="B43" s="113" t="s">
        <v>37</v>
      </c>
      <c r="C43" s="119" t="s">
        <v>206</v>
      </c>
      <c r="D43" s="112" t="s">
        <v>79</v>
      </c>
      <c r="E43" s="116">
        <v>10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</row>
    <row r="44" spans="1:16" s="28" customFormat="1" ht="41.25">
      <c r="A44" s="112">
        <v>25</v>
      </c>
      <c r="B44" s="113" t="s">
        <v>37</v>
      </c>
      <c r="C44" s="119" t="s">
        <v>148</v>
      </c>
      <c r="D44" s="112" t="s">
        <v>146</v>
      </c>
      <c r="E44" s="116">
        <v>21</v>
      </c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</row>
    <row r="45" spans="1:16" s="28" customFormat="1" ht="41.25">
      <c r="A45" s="112">
        <v>26</v>
      </c>
      <c r="B45" s="113" t="s">
        <v>37</v>
      </c>
      <c r="C45" s="119" t="s">
        <v>172</v>
      </c>
      <c r="D45" s="112" t="s">
        <v>207</v>
      </c>
      <c r="E45" s="116">
        <v>0.04</v>
      </c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</row>
    <row r="46" spans="1:16" s="28" customFormat="1" ht="27">
      <c r="A46" s="112">
        <v>27</v>
      </c>
      <c r="B46" s="113" t="s">
        <v>37</v>
      </c>
      <c r="C46" s="119" t="s">
        <v>173</v>
      </c>
      <c r="D46" s="112" t="s">
        <v>209</v>
      </c>
      <c r="E46" s="141">
        <v>0.0053</v>
      </c>
      <c r="F46" s="116"/>
      <c r="G46" s="116"/>
      <c r="H46" s="115"/>
      <c r="I46" s="115"/>
      <c r="J46" s="116"/>
      <c r="K46" s="116"/>
      <c r="L46" s="116"/>
      <c r="M46" s="116"/>
      <c r="N46" s="116"/>
      <c r="O46" s="116"/>
      <c r="P46" s="116"/>
    </row>
    <row r="47" spans="1:16" s="95" customFormat="1" ht="69.75">
      <c r="A47" s="112">
        <v>28</v>
      </c>
      <c r="B47" s="113" t="s">
        <v>37</v>
      </c>
      <c r="C47" s="119" t="s">
        <v>35</v>
      </c>
      <c r="D47" s="112" t="s">
        <v>79</v>
      </c>
      <c r="E47" s="116">
        <v>6.5</v>
      </c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</row>
    <row r="48" spans="1:16" s="80" customFormat="1" ht="13.5">
      <c r="A48" s="144"/>
      <c r="B48" s="145"/>
      <c r="C48" s="146" t="s">
        <v>174</v>
      </c>
      <c r="D48" s="144"/>
      <c r="E48" s="131"/>
      <c r="F48" s="131"/>
      <c r="G48" s="131"/>
      <c r="H48" s="116"/>
      <c r="I48" s="131"/>
      <c r="J48" s="131"/>
      <c r="K48" s="131"/>
      <c r="L48" s="131"/>
      <c r="M48" s="147"/>
      <c r="N48" s="147"/>
      <c r="O48" s="147"/>
      <c r="P48" s="147"/>
    </row>
    <row r="49" spans="1:16" ht="69">
      <c r="A49" s="112">
        <v>29</v>
      </c>
      <c r="B49" s="113" t="s">
        <v>37</v>
      </c>
      <c r="C49" s="119" t="s">
        <v>149</v>
      </c>
      <c r="D49" s="112" t="s">
        <v>207</v>
      </c>
      <c r="E49" s="116">
        <v>0.53</v>
      </c>
      <c r="F49" s="116"/>
      <c r="G49" s="116"/>
      <c r="H49" s="115"/>
      <c r="I49" s="116"/>
      <c r="J49" s="116"/>
      <c r="K49" s="116"/>
      <c r="L49" s="116"/>
      <c r="M49" s="116"/>
      <c r="N49" s="116"/>
      <c r="O49" s="116"/>
      <c r="P49" s="116"/>
    </row>
    <row r="50" spans="1:16" ht="13.5">
      <c r="A50" s="112">
        <v>30</v>
      </c>
      <c r="B50" s="113" t="s">
        <v>37</v>
      </c>
      <c r="C50" s="119" t="s">
        <v>150</v>
      </c>
      <c r="D50" s="112" t="s">
        <v>79</v>
      </c>
      <c r="E50" s="116">
        <v>41.61</v>
      </c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</row>
    <row r="51" spans="1:16" ht="41.25">
      <c r="A51" s="112">
        <v>31</v>
      </c>
      <c r="B51" s="113" t="s">
        <v>37</v>
      </c>
      <c r="C51" s="119" t="s">
        <v>45</v>
      </c>
      <c r="D51" s="112" t="s">
        <v>79</v>
      </c>
      <c r="E51" s="116">
        <v>128</v>
      </c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ht="13.5">
      <c r="A52" s="112">
        <v>32</v>
      </c>
      <c r="B52" s="113" t="s">
        <v>37</v>
      </c>
      <c r="C52" s="120" t="s">
        <v>151</v>
      </c>
      <c r="D52" s="112" t="s">
        <v>79</v>
      </c>
      <c r="E52" s="116">
        <v>24.2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</row>
    <row r="53" spans="1:16" ht="27">
      <c r="A53" s="112">
        <v>33</v>
      </c>
      <c r="B53" s="113" t="s">
        <v>37</v>
      </c>
      <c r="C53" s="119" t="s">
        <v>175</v>
      </c>
      <c r="D53" s="112" t="s">
        <v>79</v>
      </c>
      <c r="E53" s="116">
        <v>22.05</v>
      </c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</row>
    <row r="54" spans="1:16" ht="27">
      <c r="A54" s="112">
        <v>34</v>
      </c>
      <c r="B54" s="113" t="s">
        <v>37</v>
      </c>
      <c r="C54" s="119" t="s">
        <v>176</v>
      </c>
      <c r="D54" s="112" t="s">
        <v>79</v>
      </c>
      <c r="E54" s="116">
        <v>35.7</v>
      </c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</row>
    <row r="55" spans="1:16" ht="13.5">
      <c r="A55" s="112"/>
      <c r="B55" s="113"/>
      <c r="C55" s="139" t="s">
        <v>73</v>
      </c>
      <c r="D55" s="112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</row>
    <row r="56" spans="1:16" s="28" customFormat="1" ht="41.25">
      <c r="A56" s="112">
        <v>35</v>
      </c>
      <c r="B56" s="113" t="s">
        <v>37</v>
      </c>
      <c r="C56" s="119" t="s">
        <v>221</v>
      </c>
      <c r="D56" s="112" t="s">
        <v>207</v>
      </c>
      <c r="E56" s="116">
        <v>2.3</v>
      </c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</row>
    <row r="57" spans="1:16" s="28" customFormat="1" ht="13.5">
      <c r="A57" s="112">
        <v>36</v>
      </c>
      <c r="B57" s="113" t="s">
        <v>37</v>
      </c>
      <c r="C57" s="120" t="s">
        <v>153</v>
      </c>
      <c r="D57" s="112" t="s">
        <v>79</v>
      </c>
      <c r="E57" s="116">
        <v>14</v>
      </c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</row>
    <row r="58" spans="1:16" s="28" customFormat="1" ht="27">
      <c r="A58" s="112">
        <v>37</v>
      </c>
      <c r="B58" s="113" t="s">
        <v>37</v>
      </c>
      <c r="C58" s="119" t="s">
        <v>33</v>
      </c>
      <c r="D58" s="112" t="s">
        <v>209</v>
      </c>
      <c r="E58" s="141">
        <v>0.107</v>
      </c>
      <c r="F58" s="116"/>
      <c r="G58" s="116"/>
      <c r="H58" s="116"/>
      <c r="I58" s="115"/>
      <c r="J58" s="116"/>
      <c r="K58" s="115"/>
      <c r="L58" s="116"/>
      <c r="M58" s="116"/>
      <c r="N58" s="116"/>
      <c r="O58" s="116"/>
      <c r="P58" s="116"/>
    </row>
    <row r="59" spans="1:16" s="28" customFormat="1" ht="13.5">
      <c r="A59" s="112">
        <v>38</v>
      </c>
      <c r="B59" s="113" t="s">
        <v>37</v>
      </c>
      <c r="C59" s="120" t="s">
        <v>154</v>
      </c>
      <c r="D59" s="112" t="s">
        <v>209</v>
      </c>
      <c r="E59" s="141">
        <v>0.008</v>
      </c>
      <c r="F59" s="116"/>
      <c r="G59" s="116"/>
      <c r="H59" s="116"/>
      <c r="I59" s="115"/>
      <c r="J59" s="116"/>
      <c r="K59" s="115"/>
      <c r="L59" s="116"/>
      <c r="M59" s="116"/>
      <c r="N59" s="116"/>
      <c r="O59" s="116"/>
      <c r="P59" s="116"/>
    </row>
    <row r="60" spans="1:18" s="28" customFormat="1" ht="13.5">
      <c r="A60" s="112">
        <v>39</v>
      </c>
      <c r="B60" s="113" t="s">
        <v>37</v>
      </c>
      <c r="C60" s="120" t="s">
        <v>155</v>
      </c>
      <c r="D60" s="112" t="s">
        <v>212</v>
      </c>
      <c r="E60" s="116">
        <v>26</v>
      </c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R60" s="96"/>
    </row>
    <row r="61" spans="1:16" ht="27">
      <c r="A61" s="112">
        <v>40</v>
      </c>
      <c r="B61" s="113" t="s">
        <v>37</v>
      </c>
      <c r="C61" s="138" t="s">
        <v>180</v>
      </c>
      <c r="D61" s="112" t="s">
        <v>170</v>
      </c>
      <c r="E61" s="116">
        <v>60</v>
      </c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</row>
    <row r="62" spans="1:19" s="28" customFormat="1" ht="27">
      <c r="A62" s="112">
        <v>41</v>
      </c>
      <c r="B62" s="113" t="s">
        <v>37</v>
      </c>
      <c r="C62" s="142" t="s">
        <v>40</v>
      </c>
      <c r="D62" s="112" t="s">
        <v>211</v>
      </c>
      <c r="E62" s="116">
        <v>0.33</v>
      </c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S62" s="96"/>
    </row>
    <row r="63" spans="1:16" s="28" customFormat="1" ht="13.5">
      <c r="A63" s="112">
        <v>42</v>
      </c>
      <c r="B63" s="113" t="s">
        <v>37</v>
      </c>
      <c r="C63" s="143" t="s">
        <v>41</v>
      </c>
      <c r="D63" s="112" t="s">
        <v>211</v>
      </c>
      <c r="E63" s="116">
        <v>0.7</v>
      </c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</row>
    <row r="64" spans="1:16" ht="138">
      <c r="A64" s="112">
        <v>43</v>
      </c>
      <c r="B64" s="113" t="s">
        <v>37</v>
      </c>
      <c r="C64" s="119" t="s">
        <v>152</v>
      </c>
      <c r="D64" s="112" t="s">
        <v>207</v>
      </c>
      <c r="E64" s="116">
        <v>5.37</v>
      </c>
      <c r="F64" s="116"/>
      <c r="G64" s="116"/>
      <c r="H64" s="115"/>
      <c r="I64" s="116"/>
      <c r="J64" s="116"/>
      <c r="K64" s="116"/>
      <c r="L64" s="116"/>
      <c r="M64" s="116"/>
      <c r="N64" s="116"/>
      <c r="O64" s="116"/>
      <c r="P64" s="116"/>
    </row>
    <row r="65" spans="1:16" ht="41.25">
      <c r="A65" s="112">
        <v>44</v>
      </c>
      <c r="B65" s="113" t="s">
        <v>37</v>
      </c>
      <c r="C65" s="119" t="s">
        <v>45</v>
      </c>
      <c r="D65" s="112" t="s">
        <v>79</v>
      </c>
      <c r="E65" s="116">
        <v>190.8</v>
      </c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</row>
    <row r="66" spans="1:16" s="28" customFormat="1" ht="41.25">
      <c r="A66" s="112">
        <v>45</v>
      </c>
      <c r="B66" s="113" t="s">
        <v>37</v>
      </c>
      <c r="C66" s="119" t="s">
        <v>34</v>
      </c>
      <c r="D66" s="112" t="s">
        <v>79</v>
      </c>
      <c r="E66" s="116">
        <v>1.44</v>
      </c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</row>
    <row r="67" spans="1:18" s="28" customFormat="1" ht="13.5">
      <c r="A67" s="112">
        <v>46</v>
      </c>
      <c r="B67" s="113" t="s">
        <v>63</v>
      </c>
      <c r="C67" s="119" t="s">
        <v>107</v>
      </c>
      <c r="D67" s="112" t="s">
        <v>79</v>
      </c>
      <c r="E67" s="116">
        <v>1.7</v>
      </c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R67" s="84"/>
    </row>
    <row r="68" spans="1:16" s="28" customFormat="1" ht="27">
      <c r="A68" s="112">
        <v>47</v>
      </c>
      <c r="B68" s="113" t="s">
        <v>37</v>
      </c>
      <c r="C68" s="119" t="s">
        <v>96</v>
      </c>
      <c r="D68" s="112" t="s">
        <v>79</v>
      </c>
      <c r="E68" s="116">
        <v>1.7</v>
      </c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1:16" ht="27">
      <c r="A69" s="112">
        <v>48</v>
      </c>
      <c r="B69" s="113" t="s">
        <v>37</v>
      </c>
      <c r="C69" s="119" t="s">
        <v>103</v>
      </c>
      <c r="D69" s="112" t="s">
        <v>79</v>
      </c>
      <c r="E69" s="116">
        <v>158.3</v>
      </c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</row>
    <row r="70" spans="1:16" ht="27">
      <c r="A70" s="112">
        <v>49</v>
      </c>
      <c r="B70" s="113" t="s">
        <v>37</v>
      </c>
      <c r="C70" s="119" t="s">
        <v>177</v>
      </c>
      <c r="D70" s="112" t="s">
        <v>79</v>
      </c>
      <c r="E70" s="116">
        <v>63.3</v>
      </c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</row>
    <row r="71" spans="1:16" s="28" customFormat="1" ht="13.5">
      <c r="A71" s="112">
        <v>50</v>
      </c>
      <c r="B71" s="113" t="s">
        <v>37</v>
      </c>
      <c r="C71" s="119" t="s">
        <v>104</v>
      </c>
      <c r="D71" s="112" t="s">
        <v>79</v>
      </c>
      <c r="E71" s="116">
        <v>166.2</v>
      </c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</row>
    <row r="72" spans="1:16" s="28" customFormat="1" ht="41.25">
      <c r="A72" s="112">
        <v>51</v>
      </c>
      <c r="B72" s="113" t="s">
        <v>37</v>
      </c>
      <c r="C72" s="119" t="s">
        <v>310</v>
      </c>
      <c r="D72" s="112" t="s">
        <v>79</v>
      </c>
      <c r="E72" s="116">
        <v>163</v>
      </c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</row>
    <row r="73" spans="1:16" s="28" customFormat="1" ht="54.75">
      <c r="A73" s="112">
        <v>52</v>
      </c>
      <c r="B73" s="113" t="s">
        <v>37</v>
      </c>
      <c r="C73" s="119" t="s">
        <v>105</v>
      </c>
      <c r="D73" s="112" t="s">
        <v>146</v>
      </c>
      <c r="E73" s="116">
        <v>53</v>
      </c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</row>
    <row r="74" spans="1:16" s="28" customFormat="1" ht="13.5">
      <c r="A74" s="112">
        <v>53</v>
      </c>
      <c r="B74" s="113" t="s">
        <v>37</v>
      </c>
      <c r="C74" s="120" t="s">
        <v>42</v>
      </c>
      <c r="D74" s="112" t="s">
        <v>210</v>
      </c>
      <c r="E74" s="116">
        <v>6</v>
      </c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</row>
    <row r="75" spans="1:16" s="28" customFormat="1" ht="41.25">
      <c r="A75" s="112">
        <v>54</v>
      </c>
      <c r="B75" s="113" t="s">
        <v>37</v>
      </c>
      <c r="C75" s="119" t="s">
        <v>106</v>
      </c>
      <c r="D75" s="112" t="s">
        <v>146</v>
      </c>
      <c r="E75" s="116">
        <v>24.5</v>
      </c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1:16" s="28" customFormat="1" ht="13.5">
      <c r="A76" s="112">
        <v>55</v>
      </c>
      <c r="B76" s="113" t="s">
        <v>37</v>
      </c>
      <c r="C76" s="120" t="s">
        <v>43</v>
      </c>
      <c r="D76" s="112" t="s">
        <v>210</v>
      </c>
      <c r="E76" s="116">
        <v>6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</row>
    <row r="77" spans="1:16" s="28" customFormat="1" ht="13.5">
      <c r="A77" s="112">
        <v>56</v>
      </c>
      <c r="B77" s="113" t="s">
        <v>37</v>
      </c>
      <c r="C77" s="120" t="s">
        <v>44</v>
      </c>
      <c r="D77" s="112" t="s">
        <v>210</v>
      </c>
      <c r="E77" s="116">
        <v>6</v>
      </c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</row>
    <row r="78" spans="1:16" s="28" customFormat="1" ht="59.25" customHeight="1">
      <c r="A78" s="112">
        <v>57</v>
      </c>
      <c r="B78" s="113" t="s">
        <v>37</v>
      </c>
      <c r="C78" s="119" t="s">
        <v>317</v>
      </c>
      <c r="D78" s="112" t="s">
        <v>210</v>
      </c>
      <c r="E78" s="116">
        <v>5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</row>
    <row r="79" spans="1:16" s="28" customFormat="1" ht="13.5">
      <c r="A79" s="112">
        <v>58</v>
      </c>
      <c r="B79" s="113" t="s">
        <v>37</v>
      </c>
      <c r="C79" s="120" t="s">
        <v>316</v>
      </c>
      <c r="D79" s="112" t="s">
        <v>146</v>
      </c>
      <c r="E79" s="116">
        <v>60</v>
      </c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</row>
    <row r="80" spans="1:16" s="28" customFormat="1" ht="13.5">
      <c r="A80" s="112">
        <v>59</v>
      </c>
      <c r="B80" s="113" t="s">
        <v>37</v>
      </c>
      <c r="C80" s="120" t="s">
        <v>311</v>
      </c>
      <c r="D80" s="112" t="s">
        <v>210</v>
      </c>
      <c r="E80" s="116">
        <v>6</v>
      </c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1:16" s="28" customFormat="1" ht="13.5">
      <c r="A81" s="112">
        <v>60</v>
      </c>
      <c r="B81" s="113" t="s">
        <v>37</v>
      </c>
      <c r="C81" s="120" t="s">
        <v>312</v>
      </c>
      <c r="D81" s="112" t="s">
        <v>210</v>
      </c>
      <c r="E81" s="116">
        <v>6</v>
      </c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1:16" s="28" customFormat="1" ht="13.5">
      <c r="A82" s="112">
        <v>61</v>
      </c>
      <c r="B82" s="113" t="s">
        <v>37</v>
      </c>
      <c r="C82" s="152" t="s">
        <v>313</v>
      </c>
      <c r="D82" s="112" t="s">
        <v>210</v>
      </c>
      <c r="E82" s="116">
        <v>6</v>
      </c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1:16" s="28" customFormat="1" ht="13.5">
      <c r="A83" s="112">
        <v>62</v>
      </c>
      <c r="B83" s="113" t="s">
        <v>37</v>
      </c>
      <c r="C83" s="152" t="s">
        <v>314</v>
      </c>
      <c r="D83" s="112" t="s">
        <v>210</v>
      </c>
      <c r="E83" s="116">
        <v>12</v>
      </c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1:16" s="28" customFormat="1" ht="32.25" customHeight="1">
      <c r="A84" s="112">
        <v>63</v>
      </c>
      <c r="B84" s="113" t="s">
        <v>37</v>
      </c>
      <c r="C84" s="153" t="s">
        <v>315</v>
      </c>
      <c r="D84" s="112" t="s">
        <v>207</v>
      </c>
      <c r="E84" s="116">
        <v>12</v>
      </c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1:16" s="28" customFormat="1" ht="33" customHeight="1">
      <c r="A85" s="112">
        <v>64</v>
      </c>
      <c r="B85" s="113" t="s">
        <v>37</v>
      </c>
      <c r="C85" s="119" t="s">
        <v>318</v>
      </c>
      <c r="D85" s="112" t="s">
        <v>319</v>
      </c>
      <c r="E85" s="116">
        <v>1</v>
      </c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8" s="28" customFormat="1" ht="27">
      <c r="A86" s="112">
        <v>65</v>
      </c>
      <c r="B86" s="113" t="s">
        <v>63</v>
      </c>
      <c r="C86" s="119" t="s">
        <v>108</v>
      </c>
      <c r="D86" s="112" t="s">
        <v>79</v>
      </c>
      <c r="E86" s="116">
        <v>71.3</v>
      </c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R86" s="84"/>
    </row>
    <row r="87" spans="1:16" s="28" customFormat="1" ht="27">
      <c r="A87" s="112">
        <v>66</v>
      </c>
      <c r="B87" s="113" t="s">
        <v>37</v>
      </c>
      <c r="C87" s="119" t="s">
        <v>96</v>
      </c>
      <c r="D87" s="112" t="s">
        <v>79</v>
      </c>
      <c r="E87" s="116">
        <v>71.3</v>
      </c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1:16" s="28" customFormat="1" ht="13.5">
      <c r="A88" s="112">
        <v>67</v>
      </c>
      <c r="B88" s="113" t="s">
        <v>37</v>
      </c>
      <c r="C88" s="120" t="s">
        <v>16</v>
      </c>
      <c r="D88" s="112" t="s">
        <v>210</v>
      </c>
      <c r="E88" s="118">
        <v>1</v>
      </c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1:16" ht="13.5">
      <c r="A89" s="112"/>
      <c r="B89" s="113"/>
      <c r="C89" s="139" t="s">
        <v>178</v>
      </c>
      <c r="D89" s="112"/>
      <c r="E89" s="116"/>
      <c r="F89" s="116"/>
      <c r="G89" s="116"/>
      <c r="H89" s="116"/>
      <c r="I89" s="116"/>
      <c r="J89" s="116"/>
      <c r="K89" s="116"/>
      <c r="L89" s="140"/>
      <c r="M89" s="140"/>
      <c r="N89" s="140"/>
      <c r="O89" s="140"/>
      <c r="P89" s="140"/>
    </row>
    <row r="90" spans="1:16" s="28" customFormat="1" ht="54.75">
      <c r="A90" s="112">
        <v>68</v>
      </c>
      <c r="B90" s="113" t="s">
        <v>37</v>
      </c>
      <c r="C90" s="119" t="s">
        <v>216</v>
      </c>
      <c r="D90" s="112" t="s">
        <v>79</v>
      </c>
      <c r="E90" s="116">
        <v>9</v>
      </c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1:16" s="28" customFormat="1" ht="41.25">
      <c r="A91" s="112">
        <v>69</v>
      </c>
      <c r="B91" s="113" t="s">
        <v>37</v>
      </c>
      <c r="C91" s="119" t="s">
        <v>217</v>
      </c>
      <c r="D91" s="112" t="s">
        <v>79</v>
      </c>
      <c r="E91" s="116">
        <v>0.35</v>
      </c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1:16" s="28" customFormat="1" ht="69">
      <c r="A92" s="112">
        <v>70</v>
      </c>
      <c r="B92" s="113" t="s">
        <v>37</v>
      </c>
      <c r="C92" s="119" t="s">
        <v>218</v>
      </c>
      <c r="D92" s="112" t="s">
        <v>79</v>
      </c>
      <c r="E92" s="116">
        <v>5.2</v>
      </c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1:18" s="28" customFormat="1" ht="54.75">
      <c r="A93" s="112">
        <v>71</v>
      </c>
      <c r="B93" s="113" t="s">
        <v>37</v>
      </c>
      <c r="C93" s="119" t="s">
        <v>220</v>
      </c>
      <c r="D93" s="112" t="s">
        <v>79</v>
      </c>
      <c r="E93" s="116">
        <v>6.72</v>
      </c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R93" s="101"/>
    </row>
    <row r="94" spans="1:16" s="28" customFormat="1" ht="13.5">
      <c r="A94" s="112">
        <v>72</v>
      </c>
      <c r="B94" s="113" t="s">
        <v>37</v>
      </c>
      <c r="C94" s="148" t="s">
        <v>187</v>
      </c>
      <c r="D94" s="112" t="s">
        <v>38</v>
      </c>
      <c r="E94" s="118">
        <v>1</v>
      </c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1:16" s="28" customFormat="1" ht="13.5">
      <c r="A95" s="112">
        <v>73</v>
      </c>
      <c r="B95" s="113" t="s">
        <v>37</v>
      </c>
      <c r="C95" s="148" t="s">
        <v>219</v>
      </c>
      <c r="D95" s="112" t="s">
        <v>38</v>
      </c>
      <c r="E95" s="118">
        <v>2</v>
      </c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1:19" s="28" customFormat="1" ht="69">
      <c r="A96" s="112">
        <v>74</v>
      </c>
      <c r="B96" s="113" t="s">
        <v>37</v>
      </c>
      <c r="C96" s="119" t="s">
        <v>320</v>
      </c>
      <c r="D96" s="112" t="s">
        <v>79</v>
      </c>
      <c r="E96" s="116">
        <v>10.08</v>
      </c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R96" s="101"/>
      <c r="S96" s="31"/>
    </row>
    <row r="97" spans="1:16" s="28" customFormat="1" ht="13.5">
      <c r="A97" s="112">
        <v>75</v>
      </c>
      <c r="B97" s="113" t="s">
        <v>37</v>
      </c>
      <c r="C97" s="148" t="s">
        <v>186</v>
      </c>
      <c r="D97" s="112" t="s">
        <v>38</v>
      </c>
      <c r="E97" s="118">
        <v>2</v>
      </c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1:16" s="28" customFormat="1" ht="13.5">
      <c r="A98" s="112">
        <v>76</v>
      </c>
      <c r="B98" s="113" t="s">
        <v>37</v>
      </c>
      <c r="C98" s="148" t="s">
        <v>36</v>
      </c>
      <c r="D98" s="112" t="s">
        <v>38</v>
      </c>
      <c r="E98" s="118">
        <v>2</v>
      </c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1:16" s="28" customFormat="1" ht="13.5">
      <c r="A99" s="112">
        <v>77</v>
      </c>
      <c r="B99" s="113" t="s">
        <v>37</v>
      </c>
      <c r="C99" s="120" t="s">
        <v>213</v>
      </c>
      <c r="D99" s="112" t="s">
        <v>146</v>
      </c>
      <c r="E99" s="116">
        <v>22.4</v>
      </c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1:16" s="80" customFormat="1" ht="13.5">
      <c r="A100" s="144"/>
      <c r="B100" s="145"/>
      <c r="C100" s="146" t="s">
        <v>179</v>
      </c>
      <c r="D100" s="144"/>
      <c r="E100" s="131"/>
      <c r="F100" s="131"/>
      <c r="G100" s="131"/>
      <c r="H100" s="131"/>
      <c r="I100" s="131"/>
      <c r="J100" s="116"/>
      <c r="K100" s="131"/>
      <c r="L100" s="131"/>
      <c r="M100" s="131"/>
      <c r="N100" s="131"/>
      <c r="O100" s="131"/>
      <c r="P100" s="147"/>
    </row>
    <row r="101" spans="1:16" s="28" customFormat="1" ht="45.75" customHeight="1">
      <c r="A101" s="112">
        <v>78</v>
      </c>
      <c r="B101" s="113" t="s">
        <v>37</v>
      </c>
      <c r="C101" s="119" t="s">
        <v>188</v>
      </c>
      <c r="D101" s="112" t="s">
        <v>207</v>
      </c>
      <c r="E101" s="116">
        <v>11.8</v>
      </c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6" s="28" customFormat="1" ht="13.5">
      <c r="A102" s="112">
        <v>79</v>
      </c>
      <c r="B102" s="113" t="s">
        <v>37</v>
      </c>
      <c r="C102" s="120" t="s">
        <v>222</v>
      </c>
      <c r="D102" s="112" t="s">
        <v>79</v>
      </c>
      <c r="E102" s="116">
        <v>108.2</v>
      </c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1:16" s="28" customFormat="1" ht="41.25">
      <c r="A103" s="112">
        <v>80</v>
      </c>
      <c r="B103" s="113" t="s">
        <v>37</v>
      </c>
      <c r="C103" s="119" t="s">
        <v>223</v>
      </c>
      <c r="D103" s="112" t="s">
        <v>79</v>
      </c>
      <c r="E103" s="116">
        <v>98.4</v>
      </c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1:16" s="28" customFormat="1" ht="27">
      <c r="A104" s="112">
        <v>81</v>
      </c>
      <c r="B104" s="113" t="s">
        <v>37</v>
      </c>
      <c r="C104" s="119" t="s">
        <v>189</v>
      </c>
      <c r="D104" s="112" t="s">
        <v>79</v>
      </c>
      <c r="E104" s="116">
        <v>63</v>
      </c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1:16" s="28" customFormat="1" ht="27">
      <c r="A105" s="112">
        <v>82</v>
      </c>
      <c r="B105" s="113" t="s">
        <v>37</v>
      </c>
      <c r="C105" s="119" t="s">
        <v>224</v>
      </c>
      <c r="D105" s="112" t="s">
        <v>79</v>
      </c>
      <c r="E105" s="116">
        <v>35.4</v>
      </c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1:16" s="28" customFormat="1" ht="27">
      <c r="A106" s="112">
        <v>83</v>
      </c>
      <c r="B106" s="113" t="s">
        <v>37</v>
      </c>
      <c r="C106" s="119" t="s">
        <v>14</v>
      </c>
      <c r="D106" s="112" t="s">
        <v>146</v>
      </c>
      <c r="E106" s="116">
        <v>29</v>
      </c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1:18" s="28" customFormat="1" ht="27">
      <c r="A107" s="112">
        <v>84</v>
      </c>
      <c r="B107" s="113" t="s">
        <v>37</v>
      </c>
      <c r="C107" s="119" t="s">
        <v>225</v>
      </c>
      <c r="D107" s="112" t="s">
        <v>146</v>
      </c>
      <c r="E107" s="116">
        <v>42</v>
      </c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R107" s="31"/>
    </row>
    <row r="108" spans="1:16" ht="27">
      <c r="A108" s="112">
        <v>85</v>
      </c>
      <c r="B108" s="113" t="s">
        <v>37</v>
      </c>
      <c r="C108" s="138" t="s">
        <v>226</v>
      </c>
      <c r="D108" s="112" t="s">
        <v>170</v>
      </c>
      <c r="E108" s="116">
        <v>60</v>
      </c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1:16" ht="13.5">
      <c r="A109" s="112">
        <v>86</v>
      </c>
      <c r="B109" s="113" t="s">
        <v>37</v>
      </c>
      <c r="C109" s="138" t="s">
        <v>227</v>
      </c>
      <c r="D109" s="112" t="s">
        <v>170</v>
      </c>
      <c r="E109" s="116">
        <v>60</v>
      </c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1:16" s="28" customFormat="1" ht="13.5">
      <c r="A110" s="112">
        <v>87</v>
      </c>
      <c r="B110" s="113" t="s">
        <v>37</v>
      </c>
      <c r="C110" s="143" t="s">
        <v>41</v>
      </c>
      <c r="D110" s="112" t="s">
        <v>211</v>
      </c>
      <c r="E110" s="116">
        <v>1.7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1:19" s="28" customFormat="1" ht="27">
      <c r="A111" s="112">
        <v>88</v>
      </c>
      <c r="B111" s="113" t="s">
        <v>37</v>
      </c>
      <c r="C111" s="142" t="s">
        <v>40</v>
      </c>
      <c r="D111" s="112" t="s">
        <v>211</v>
      </c>
      <c r="E111" s="116">
        <v>1.4</v>
      </c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S111" s="96"/>
    </row>
    <row r="112" spans="1:16" ht="27">
      <c r="A112" s="112">
        <v>89</v>
      </c>
      <c r="B112" s="113" t="s">
        <v>37</v>
      </c>
      <c r="C112" s="138" t="s">
        <v>190</v>
      </c>
      <c r="D112" s="112" t="s">
        <v>170</v>
      </c>
      <c r="E112" s="116">
        <v>60</v>
      </c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1:16" s="28" customFormat="1" ht="13.5">
      <c r="A113" s="112">
        <v>90</v>
      </c>
      <c r="B113" s="113" t="s">
        <v>37</v>
      </c>
      <c r="C113" s="143" t="s">
        <v>191</v>
      </c>
      <c r="D113" s="112" t="s">
        <v>211</v>
      </c>
      <c r="E113" s="116">
        <v>0.3</v>
      </c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1:16" s="28" customFormat="1" ht="13.5">
      <c r="A114" s="112">
        <v>91</v>
      </c>
      <c r="B114" s="113" t="s">
        <v>37</v>
      </c>
      <c r="C114" s="143" t="s">
        <v>299</v>
      </c>
      <c r="D114" s="112" t="s">
        <v>146</v>
      </c>
      <c r="E114" s="116">
        <v>73</v>
      </c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1:16" ht="13.5">
      <c r="A115" s="112"/>
      <c r="B115" s="113"/>
      <c r="C115" s="139" t="s">
        <v>193</v>
      </c>
      <c r="D115" s="112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1:18" s="28" customFormat="1" ht="13.5">
      <c r="A116" s="112">
        <v>92</v>
      </c>
      <c r="B116" s="113" t="s">
        <v>37</v>
      </c>
      <c r="C116" s="119" t="s">
        <v>194</v>
      </c>
      <c r="D116" s="112" t="s">
        <v>79</v>
      </c>
      <c r="E116" s="116">
        <v>213.46</v>
      </c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R116" s="31"/>
    </row>
    <row r="117" spans="1:16" s="28" customFormat="1" ht="27">
      <c r="A117" s="112">
        <v>93</v>
      </c>
      <c r="B117" s="113" t="s">
        <v>37</v>
      </c>
      <c r="C117" s="119" t="s">
        <v>195</v>
      </c>
      <c r="D117" s="112" t="s">
        <v>79</v>
      </c>
      <c r="E117" s="116">
        <v>8.4</v>
      </c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1:16" s="28" customFormat="1" ht="41.25">
      <c r="A118" s="112">
        <v>94</v>
      </c>
      <c r="B118" s="113" t="s">
        <v>37</v>
      </c>
      <c r="C118" s="119" t="s">
        <v>192</v>
      </c>
      <c r="D118" s="112" t="s">
        <v>79</v>
      </c>
      <c r="E118" s="116">
        <f>SUM(E116:E117)</f>
        <v>221.86</v>
      </c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1:16" ht="27">
      <c r="A119" s="112">
        <v>95</v>
      </c>
      <c r="B119" s="113" t="s">
        <v>37</v>
      </c>
      <c r="C119" s="119" t="s">
        <v>196</v>
      </c>
      <c r="D119" s="112" t="s">
        <v>79</v>
      </c>
      <c r="E119" s="116">
        <v>77.43</v>
      </c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1:16" s="28" customFormat="1" ht="27">
      <c r="A120" s="112">
        <v>96</v>
      </c>
      <c r="B120" s="113" t="s">
        <v>37</v>
      </c>
      <c r="C120" s="119" t="s">
        <v>197</v>
      </c>
      <c r="D120" s="112" t="s">
        <v>79</v>
      </c>
      <c r="E120" s="116">
        <v>112.82</v>
      </c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1:16" s="28" customFormat="1" ht="27">
      <c r="A121" s="112">
        <v>97</v>
      </c>
      <c r="B121" s="113" t="s">
        <v>37</v>
      </c>
      <c r="C121" s="119" t="s">
        <v>199</v>
      </c>
      <c r="D121" s="149" t="s">
        <v>198</v>
      </c>
      <c r="E121" s="116">
        <v>16.8</v>
      </c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1:16" ht="13.5">
      <c r="A122" s="112"/>
      <c r="B122" s="113"/>
      <c r="C122" s="139" t="s">
        <v>200</v>
      </c>
      <c r="D122" s="112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1:16" s="28" customFormat="1" ht="41.25">
      <c r="A123" s="112">
        <v>98</v>
      </c>
      <c r="B123" s="113" t="s">
        <v>37</v>
      </c>
      <c r="C123" s="119" t="s">
        <v>181</v>
      </c>
      <c r="D123" s="112" t="s">
        <v>79</v>
      </c>
      <c r="E123" s="116">
        <v>133.3</v>
      </c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1:16" s="28" customFormat="1" ht="27">
      <c r="A124" s="112">
        <v>99</v>
      </c>
      <c r="B124" s="113" t="s">
        <v>37</v>
      </c>
      <c r="C124" s="119" t="s">
        <v>48</v>
      </c>
      <c r="D124" s="112" t="s">
        <v>79</v>
      </c>
      <c r="E124" s="116">
        <v>10.1</v>
      </c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1:16" s="28" customFormat="1" ht="41.25">
      <c r="A125" s="112">
        <v>100</v>
      </c>
      <c r="B125" s="113" t="s">
        <v>37</v>
      </c>
      <c r="C125" s="119" t="s">
        <v>182</v>
      </c>
      <c r="D125" s="112" t="s">
        <v>79</v>
      </c>
      <c r="E125" s="116">
        <f>SUM(E123:E124)</f>
        <v>143.4</v>
      </c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1:18" s="28" customFormat="1" ht="27">
      <c r="A126" s="112">
        <v>101</v>
      </c>
      <c r="B126" s="113" t="s">
        <v>37</v>
      </c>
      <c r="C126" s="119" t="s">
        <v>183</v>
      </c>
      <c r="D126" s="112" t="s">
        <v>79</v>
      </c>
      <c r="E126" s="116">
        <v>1.4</v>
      </c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R126" s="31"/>
    </row>
    <row r="127" spans="1:16" s="28" customFormat="1" ht="27">
      <c r="A127" s="112">
        <v>102</v>
      </c>
      <c r="B127" s="113" t="s">
        <v>37</v>
      </c>
      <c r="C127" s="138" t="s">
        <v>32</v>
      </c>
      <c r="D127" s="149" t="s">
        <v>302</v>
      </c>
      <c r="E127" s="116">
        <v>163</v>
      </c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1:16" ht="13.5">
      <c r="A128" s="112"/>
      <c r="B128" s="113"/>
      <c r="C128" s="139" t="s">
        <v>229</v>
      </c>
      <c r="D128" s="112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1:19" s="28" customFormat="1" ht="13.5">
      <c r="A129" s="112"/>
      <c r="B129" s="113"/>
      <c r="C129" s="150" t="s">
        <v>303</v>
      </c>
      <c r="D129" s="112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S129" s="31"/>
    </row>
    <row r="130" spans="1:16" s="28" customFormat="1" ht="27">
      <c r="A130" s="112">
        <v>103</v>
      </c>
      <c r="B130" s="113" t="s">
        <v>37</v>
      </c>
      <c r="C130" s="138" t="s">
        <v>304</v>
      </c>
      <c r="D130" s="112" t="s">
        <v>207</v>
      </c>
      <c r="E130" s="116">
        <v>7.35</v>
      </c>
      <c r="F130" s="116"/>
      <c r="G130" s="116"/>
      <c r="H130" s="116"/>
      <c r="I130" s="123"/>
      <c r="J130" s="116"/>
      <c r="K130" s="116"/>
      <c r="L130" s="116"/>
      <c r="M130" s="116"/>
      <c r="N130" s="116"/>
      <c r="O130" s="116"/>
      <c r="P130" s="116"/>
    </row>
    <row r="131" spans="1:16" s="28" customFormat="1" ht="27">
      <c r="A131" s="112">
        <v>104</v>
      </c>
      <c r="B131" s="113" t="s">
        <v>37</v>
      </c>
      <c r="C131" s="119" t="s">
        <v>305</v>
      </c>
      <c r="D131" s="112" t="s">
        <v>207</v>
      </c>
      <c r="E131" s="116">
        <v>7.35</v>
      </c>
      <c r="F131" s="116"/>
      <c r="G131" s="116"/>
      <c r="H131" s="116"/>
      <c r="I131" s="122"/>
      <c r="J131" s="116"/>
      <c r="K131" s="116"/>
      <c r="L131" s="116"/>
      <c r="M131" s="116"/>
      <c r="N131" s="116"/>
      <c r="O131" s="116"/>
      <c r="P131" s="116"/>
    </row>
    <row r="132" spans="1:16" s="28" customFormat="1" ht="13.5">
      <c r="A132" s="112">
        <v>105</v>
      </c>
      <c r="B132" s="113" t="s">
        <v>37</v>
      </c>
      <c r="C132" s="119" t="s">
        <v>306</v>
      </c>
      <c r="D132" s="112" t="s">
        <v>207</v>
      </c>
      <c r="E132" s="116">
        <v>2.45</v>
      </c>
      <c r="F132" s="116"/>
      <c r="G132" s="116"/>
      <c r="H132" s="116"/>
      <c r="I132" s="122"/>
      <c r="J132" s="116"/>
      <c r="K132" s="116"/>
      <c r="L132" s="116"/>
      <c r="M132" s="116"/>
      <c r="N132" s="116"/>
      <c r="O132" s="116"/>
      <c r="P132" s="116"/>
    </row>
    <row r="133" spans="1:16" s="28" customFormat="1" ht="27">
      <c r="A133" s="112">
        <v>106</v>
      </c>
      <c r="B133" s="113" t="s">
        <v>37</v>
      </c>
      <c r="C133" s="119" t="s">
        <v>307</v>
      </c>
      <c r="D133" s="112" t="s">
        <v>146</v>
      </c>
      <c r="E133" s="116">
        <v>58</v>
      </c>
      <c r="F133" s="116"/>
      <c r="G133" s="116"/>
      <c r="H133" s="116"/>
      <c r="I133" s="122"/>
      <c r="J133" s="116"/>
      <c r="K133" s="116"/>
      <c r="L133" s="116"/>
      <c r="M133" s="116"/>
      <c r="N133" s="116"/>
      <c r="O133" s="116"/>
      <c r="P133" s="116"/>
    </row>
    <row r="134" spans="1:16" s="28" customFormat="1" ht="41.25">
      <c r="A134" s="112">
        <v>107</v>
      </c>
      <c r="B134" s="113" t="s">
        <v>37</v>
      </c>
      <c r="C134" s="119" t="s">
        <v>308</v>
      </c>
      <c r="D134" s="112" t="s">
        <v>79</v>
      </c>
      <c r="E134" s="116">
        <v>49</v>
      </c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1:16" s="28" customFormat="1" ht="13.5">
      <c r="A135" s="112">
        <v>108</v>
      </c>
      <c r="B135" s="113" t="s">
        <v>37</v>
      </c>
      <c r="C135" s="119" t="s">
        <v>300</v>
      </c>
      <c r="D135" s="112" t="s">
        <v>210</v>
      </c>
      <c r="E135" s="116">
        <v>1</v>
      </c>
      <c r="F135" s="116"/>
      <c r="G135" s="116"/>
      <c r="H135" s="116"/>
      <c r="I135" s="116"/>
      <c r="J135" s="116"/>
      <c r="K135" s="116"/>
      <c r="L135" s="151"/>
      <c r="M135" s="151"/>
      <c r="N135" s="151"/>
      <c r="O135" s="151"/>
      <c r="P135" s="151"/>
    </row>
    <row r="136" spans="1:16" s="28" customFormat="1" ht="27">
      <c r="A136" s="112">
        <v>109</v>
      </c>
      <c r="B136" s="113" t="s">
        <v>37</v>
      </c>
      <c r="C136" s="119" t="s">
        <v>301</v>
      </c>
      <c r="D136" s="112" t="s">
        <v>210</v>
      </c>
      <c r="E136" s="116">
        <v>1</v>
      </c>
      <c r="F136" s="116"/>
      <c r="G136" s="116"/>
      <c r="H136" s="116"/>
      <c r="I136" s="116"/>
      <c r="J136" s="116"/>
      <c r="K136" s="116"/>
      <c r="L136" s="151"/>
      <c r="M136" s="151"/>
      <c r="N136" s="151"/>
      <c r="O136" s="151"/>
      <c r="P136" s="151"/>
    </row>
    <row r="137" spans="1:16" s="28" customFormat="1" ht="13.5">
      <c r="A137" s="112"/>
      <c r="B137" s="113"/>
      <c r="C137" s="134" t="s">
        <v>321</v>
      </c>
      <c r="D137" s="112"/>
      <c r="E137" s="116"/>
      <c r="F137" s="116"/>
      <c r="G137" s="116"/>
      <c r="H137" s="116"/>
      <c r="I137" s="116"/>
      <c r="J137" s="116"/>
      <c r="K137" s="116"/>
      <c r="L137" s="151"/>
      <c r="M137" s="151"/>
      <c r="N137" s="151"/>
      <c r="O137" s="151"/>
      <c r="P137" s="151"/>
    </row>
    <row r="138" spans="1:16" s="28" customFormat="1" ht="13.5">
      <c r="A138" s="112">
        <v>110</v>
      </c>
      <c r="B138" s="113" t="s">
        <v>37</v>
      </c>
      <c r="C138" s="119" t="s">
        <v>322</v>
      </c>
      <c r="D138" s="112" t="s">
        <v>210</v>
      </c>
      <c r="E138" s="116">
        <v>1</v>
      </c>
      <c r="F138" s="116"/>
      <c r="G138" s="116"/>
      <c r="H138" s="116"/>
      <c r="I138" s="116"/>
      <c r="J138" s="116"/>
      <c r="K138" s="116"/>
      <c r="L138" s="151"/>
      <c r="M138" s="151"/>
      <c r="N138" s="151"/>
      <c r="O138" s="151"/>
      <c r="P138" s="151"/>
    </row>
    <row r="139" spans="1:16" s="28" customFormat="1" ht="13.5">
      <c r="A139" s="112">
        <v>111</v>
      </c>
      <c r="B139" s="113" t="s">
        <v>37</v>
      </c>
      <c r="C139" s="119" t="s">
        <v>323</v>
      </c>
      <c r="D139" s="112" t="s">
        <v>210</v>
      </c>
      <c r="E139" s="116">
        <v>1</v>
      </c>
      <c r="F139" s="116"/>
      <c r="G139" s="116"/>
      <c r="H139" s="116"/>
      <c r="I139" s="116"/>
      <c r="J139" s="116"/>
      <c r="K139" s="116"/>
      <c r="L139" s="151"/>
      <c r="M139" s="151"/>
      <c r="N139" s="151"/>
      <c r="O139" s="151"/>
      <c r="P139" s="151"/>
    </row>
    <row r="140" spans="1:16" s="28" customFormat="1" ht="27">
      <c r="A140" s="112">
        <v>112</v>
      </c>
      <c r="B140" s="113" t="s">
        <v>37</v>
      </c>
      <c r="C140" s="119" t="s">
        <v>324</v>
      </c>
      <c r="D140" s="112" t="s">
        <v>210</v>
      </c>
      <c r="E140" s="116">
        <v>1</v>
      </c>
      <c r="F140" s="116"/>
      <c r="G140" s="116"/>
      <c r="H140" s="116"/>
      <c r="I140" s="116"/>
      <c r="J140" s="116"/>
      <c r="K140" s="116"/>
      <c r="L140" s="151"/>
      <c r="M140" s="151"/>
      <c r="N140" s="151"/>
      <c r="O140" s="151"/>
      <c r="P140" s="151"/>
    </row>
    <row r="141" spans="1:16" s="28" customFormat="1" ht="13.5">
      <c r="A141" s="112">
        <v>113</v>
      </c>
      <c r="B141" s="113" t="s">
        <v>37</v>
      </c>
      <c r="C141" s="119" t="s">
        <v>325</v>
      </c>
      <c r="D141" s="112" t="s">
        <v>210</v>
      </c>
      <c r="E141" s="116">
        <v>1</v>
      </c>
      <c r="F141" s="116"/>
      <c r="G141" s="116"/>
      <c r="H141" s="116"/>
      <c r="I141" s="116"/>
      <c r="J141" s="116"/>
      <c r="K141" s="116"/>
      <c r="L141" s="151"/>
      <c r="M141" s="151"/>
      <c r="N141" s="151"/>
      <c r="O141" s="151"/>
      <c r="P141" s="151"/>
    </row>
    <row r="142" spans="1:16" s="28" customFormat="1" ht="13.5">
      <c r="A142" s="112">
        <v>114</v>
      </c>
      <c r="B142" s="113" t="s">
        <v>37</v>
      </c>
      <c r="C142" s="119" t="s">
        <v>326</v>
      </c>
      <c r="D142" s="112" t="s">
        <v>319</v>
      </c>
      <c r="E142" s="116">
        <v>1</v>
      </c>
      <c r="F142" s="116"/>
      <c r="G142" s="116"/>
      <c r="H142" s="116"/>
      <c r="I142" s="116"/>
      <c r="J142" s="116"/>
      <c r="K142" s="116"/>
      <c r="L142" s="151"/>
      <c r="M142" s="151"/>
      <c r="N142" s="151"/>
      <c r="O142" s="151"/>
      <c r="P142" s="151"/>
    </row>
    <row r="143" spans="1:16" s="28" customFormat="1" ht="13.5">
      <c r="A143" s="112">
        <v>115</v>
      </c>
      <c r="B143" s="113" t="s">
        <v>37</v>
      </c>
      <c r="C143" s="119" t="s">
        <v>327</v>
      </c>
      <c r="D143" s="112" t="s">
        <v>210</v>
      </c>
      <c r="E143" s="116">
        <v>1</v>
      </c>
      <c r="F143" s="116"/>
      <c r="G143" s="116"/>
      <c r="H143" s="116"/>
      <c r="I143" s="116"/>
      <c r="J143" s="116"/>
      <c r="K143" s="116"/>
      <c r="L143" s="151"/>
      <c r="M143" s="151"/>
      <c r="N143" s="151"/>
      <c r="O143" s="151"/>
      <c r="P143" s="151"/>
    </row>
    <row r="144" spans="1:16" s="28" customFormat="1" ht="13.5">
      <c r="A144" s="112"/>
      <c r="B144" s="113"/>
      <c r="C144" s="119"/>
      <c r="D144" s="112"/>
      <c r="E144" s="116"/>
      <c r="F144" s="116"/>
      <c r="G144" s="116"/>
      <c r="H144" s="116"/>
      <c r="I144" s="116"/>
      <c r="J144" s="116"/>
      <c r="K144" s="116"/>
      <c r="L144" s="151"/>
      <c r="M144" s="151"/>
      <c r="N144" s="151"/>
      <c r="O144" s="151"/>
      <c r="P144" s="151"/>
    </row>
    <row r="145" spans="1:21" s="28" customFormat="1" ht="13.5">
      <c r="A145" s="13"/>
      <c r="B145" s="61"/>
      <c r="C145" s="62" t="s">
        <v>267</v>
      </c>
      <c r="D145" s="11" t="s">
        <v>66</v>
      </c>
      <c r="E145" s="62"/>
      <c r="F145" s="63"/>
      <c r="G145" s="64"/>
      <c r="H145" s="65"/>
      <c r="I145" s="63"/>
      <c r="J145" s="65"/>
      <c r="K145" s="60"/>
      <c r="L145" s="90">
        <v>0</v>
      </c>
      <c r="M145" s="90">
        <v>0</v>
      </c>
      <c r="N145" s="90">
        <v>0</v>
      </c>
      <c r="O145" s="90">
        <v>0</v>
      </c>
      <c r="P145" s="90">
        <v>0</v>
      </c>
      <c r="R145" s="86"/>
      <c r="S145" s="86"/>
      <c r="T145" s="86"/>
      <c r="U145" s="86"/>
    </row>
    <row r="146" spans="1:16" ht="13.5">
      <c r="A146" s="12"/>
      <c r="B146" s="6"/>
      <c r="C146" s="242" t="s">
        <v>256</v>
      </c>
      <c r="D146" s="243"/>
      <c r="E146" s="243"/>
      <c r="F146" s="243"/>
      <c r="G146" s="243"/>
      <c r="H146" s="243"/>
      <c r="I146" s="243"/>
      <c r="J146" s="243"/>
      <c r="K146" s="244"/>
      <c r="L146" s="21"/>
      <c r="M146" s="15"/>
      <c r="N146" s="2"/>
      <c r="O146" s="13"/>
      <c r="P146" s="12"/>
    </row>
    <row r="147" spans="1:16" ht="13.5">
      <c r="A147" s="22"/>
      <c r="B147" s="23"/>
      <c r="C147" s="237" t="s">
        <v>92</v>
      </c>
      <c r="D147" s="238"/>
      <c r="E147" s="238"/>
      <c r="F147" s="238"/>
      <c r="G147" s="238"/>
      <c r="H147" s="238"/>
      <c r="I147" s="238"/>
      <c r="J147" s="238"/>
      <c r="K147" s="239"/>
      <c r="L147" s="24">
        <f>L145</f>
        <v>0</v>
      </c>
      <c r="M147" s="24">
        <f>M145</f>
        <v>0</v>
      </c>
      <c r="N147" s="24">
        <f>SUM(N146:N146)</f>
        <v>0</v>
      </c>
      <c r="O147" s="24">
        <f>O145</f>
        <v>0</v>
      </c>
      <c r="P147" s="24">
        <f>M147+N147+O147</f>
        <v>0</v>
      </c>
    </row>
    <row r="148" spans="1:18" s="28" customFormat="1" ht="15" customHeight="1">
      <c r="A148" s="240" t="s">
        <v>128</v>
      </c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5"/>
      <c r="O148" s="25"/>
      <c r="P148" s="25">
        <f>SUM(P147:P147)</f>
        <v>0</v>
      </c>
      <c r="R148" s="31"/>
    </row>
    <row r="149" spans="1:16" ht="12.7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</row>
    <row r="150" spans="1:16" ht="12.7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</row>
    <row r="151" spans="1:16" s="28" customFormat="1" ht="13.5">
      <c r="A151" s="209" t="s">
        <v>119</v>
      </c>
      <c r="B151" s="209"/>
      <c r="C151" s="231"/>
      <c r="D151" s="231"/>
      <c r="E151" s="231"/>
      <c r="F151" s="209"/>
      <c r="G151" s="209"/>
      <c r="H151" s="209"/>
      <c r="I151" s="209" t="s">
        <v>214</v>
      </c>
      <c r="J151" s="209"/>
      <c r="K151" s="209"/>
      <c r="L151" s="231"/>
      <c r="M151" s="231"/>
      <c r="N151" s="231"/>
      <c r="O151" s="231"/>
      <c r="P151" s="231"/>
    </row>
    <row r="152" spans="1:16" s="28" customFormat="1" ht="13.5">
      <c r="A152" s="209"/>
      <c r="B152" s="209"/>
      <c r="C152" s="233" t="s">
        <v>120</v>
      </c>
      <c r="D152" s="233"/>
      <c r="E152" s="233"/>
      <c r="F152" s="209"/>
      <c r="G152" s="209"/>
      <c r="H152" s="209"/>
      <c r="I152" s="209"/>
      <c r="J152" s="209"/>
      <c r="K152" s="209"/>
      <c r="L152" s="233" t="s">
        <v>120</v>
      </c>
      <c r="M152" s="233"/>
      <c r="N152" s="233"/>
      <c r="O152" s="233"/>
      <c r="P152" s="233"/>
    </row>
    <row r="153" spans="1:16" s="28" customFormat="1" ht="13.5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</row>
    <row r="154" spans="1:16" s="5" customFormat="1" ht="13.5">
      <c r="A154" s="209" t="s">
        <v>251</v>
      </c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</row>
    <row r="158" ht="12.75">
      <c r="I158" s="104"/>
    </row>
  </sheetData>
  <sheetProtection/>
  <mergeCells count="38">
    <mergeCell ref="C7:P7"/>
    <mergeCell ref="A10:I10"/>
    <mergeCell ref="A149:P149"/>
    <mergeCell ref="C152:E152"/>
    <mergeCell ref="A153:P153"/>
    <mergeCell ref="F12:K12"/>
    <mergeCell ref="C147:K147"/>
    <mergeCell ref="A148:M148"/>
    <mergeCell ref="C146:K146"/>
    <mergeCell ref="L152:P152"/>
    <mergeCell ref="F151:H151"/>
    <mergeCell ref="C8:P8"/>
    <mergeCell ref="A150:P150"/>
    <mergeCell ref="I9:L9"/>
    <mergeCell ref="I151:K151"/>
    <mergeCell ref="C151:E151"/>
    <mergeCell ref="A11:P11"/>
    <mergeCell ref="O10:P10"/>
    <mergeCell ref="A152:B152"/>
    <mergeCell ref="A4:P4"/>
    <mergeCell ref="D9:E9"/>
    <mergeCell ref="J10:K10"/>
    <mergeCell ref="M9:N9"/>
    <mergeCell ref="L151:P151"/>
    <mergeCell ref="A8:B8"/>
    <mergeCell ref="A151:B151"/>
    <mergeCell ref="A6:B6"/>
    <mergeCell ref="C6:P6"/>
    <mergeCell ref="A7:B7"/>
    <mergeCell ref="F9:H9"/>
    <mergeCell ref="A154:P154"/>
    <mergeCell ref="F152:K152"/>
    <mergeCell ref="O9:P9"/>
    <mergeCell ref="A1:P1"/>
    <mergeCell ref="A2:P2"/>
    <mergeCell ref="A3:P3"/>
    <mergeCell ref="A5:B5"/>
    <mergeCell ref="C5:P5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11" sqref="M11"/>
    </sheetView>
  </sheetViews>
  <sheetFormatPr defaultColWidth="9.125" defaultRowHeight="12.75"/>
  <cols>
    <col min="1" max="1" width="6.00390625" style="28" customWidth="1"/>
    <col min="2" max="2" width="9.875" style="28" customWidth="1"/>
    <col min="3" max="3" width="31.125" style="28" customWidth="1"/>
    <col min="4" max="4" width="11.50390625" style="28" customWidth="1"/>
    <col min="5" max="5" width="10.125" style="28" customWidth="1"/>
    <col min="6" max="6" width="11.125" style="28" customWidth="1"/>
    <col min="7" max="7" width="10.00390625" style="28" customWidth="1"/>
    <col min="8" max="8" width="10.125" style="28" customWidth="1"/>
    <col min="9" max="9" width="6.375" style="28" customWidth="1"/>
    <col min="10" max="10" width="5.125" style="28" customWidth="1"/>
    <col min="11" max="11" width="6.50390625" style="28" customWidth="1"/>
    <col min="12" max="12" width="7.375" style="28" customWidth="1"/>
    <col min="13" max="13" width="10.625" style="28" customWidth="1"/>
    <col min="14" max="14" width="8.50390625" style="28" customWidth="1"/>
    <col min="15" max="15" width="6.375" style="28" customWidth="1"/>
    <col min="16" max="16" width="9.50390625" style="28" bestFit="1" customWidth="1"/>
    <col min="17" max="16384" width="9.125" style="28" customWidth="1"/>
  </cols>
  <sheetData>
    <row r="1" spans="1:16" ht="40.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39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382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20</v>
      </c>
      <c r="C20" s="88" t="s">
        <v>382</v>
      </c>
      <c r="D20" s="35">
        <f>Elektroinstalācija!P65</f>
        <v>0</v>
      </c>
      <c r="E20" s="35">
        <f>Elektroinstalācija!M64</f>
        <v>0</v>
      </c>
      <c r="F20" s="35">
        <f>Elektroinstalācija!N64</f>
        <v>0</v>
      </c>
      <c r="G20" s="35">
        <f>Elektroinstalācija!O64</f>
        <v>0</v>
      </c>
      <c r="H20" s="35">
        <f>Elektroinstalācija!L64</f>
        <v>0</v>
      </c>
      <c r="I20" s="55"/>
      <c r="L20" s="28"/>
      <c r="M20" s="32"/>
      <c r="N20" s="28"/>
    </row>
    <row r="21" spans="1:16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L21" s="28"/>
      <c r="M21" s="32"/>
      <c r="N21" s="31"/>
      <c r="P21" s="55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I24" s="92"/>
      <c r="J24" s="55"/>
      <c r="K24" s="55"/>
      <c r="L24" s="31"/>
      <c r="M24" s="85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I25" s="92"/>
      <c r="J25" s="55"/>
      <c r="K25" s="55"/>
      <c r="L25" s="31"/>
      <c r="M25" s="85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J26" s="55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1:H1"/>
    <mergeCell ref="A2:H2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12:E12"/>
    <mergeCell ref="F12:H12"/>
    <mergeCell ref="A13:D13"/>
    <mergeCell ref="G13:H13"/>
    <mergeCell ref="A14:H14"/>
    <mergeCell ref="E15:G15"/>
    <mergeCell ref="A22:C22"/>
    <mergeCell ref="E22:H25"/>
    <mergeCell ref="A23:C23"/>
    <mergeCell ref="A24:C24"/>
    <mergeCell ref="A25:C25"/>
    <mergeCell ref="A26:H26"/>
    <mergeCell ref="A27:H27"/>
    <mergeCell ref="A28:B28"/>
    <mergeCell ref="C28:H28"/>
    <mergeCell ref="A29:H29"/>
    <mergeCell ref="A30:H30"/>
    <mergeCell ref="A31:B31"/>
    <mergeCell ref="C31:H31"/>
    <mergeCell ref="A32:H32"/>
    <mergeCell ref="A33:H33"/>
    <mergeCell ref="A34:B34"/>
    <mergeCell ref="D34:H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R6" sqref="R6"/>
    </sheetView>
  </sheetViews>
  <sheetFormatPr defaultColWidth="9.125" defaultRowHeight="12.75"/>
  <cols>
    <col min="1" max="1" width="7.875" style="28" customWidth="1"/>
    <col min="2" max="2" width="8.50390625" style="28" customWidth="1"/>
    <col min="3" max="3" width="38.50390625" style="28" customWidth="1"/>
    <col min="4" max="4" width="6.00390625" style="28" customWidth="1"/>
    <col min="5" max="5" width="6.50390625" style="28" customWidth="1"/>
    <col min="6" max="6" width="6.00390625" style="28" customWidth="1"/>
    <col min="7" max="7" width="5.50390625" style="84" customWidth="1"/>
    <col min="8" max="8" width="5.625" style="28" customWidth="1"/>
    <col min="9" max="9" width="6.50390625" style="84" customWidth="1"/>
    <col min="10" max="10" width="5.50390625" style="28" customWidth="1"/>
    <col min="11" max="11" width="7.00390625" style="28" customWidth="1"/>
    <col min="12" max="13" width="8.125" style="28" customWidth="1"/>
    <col min="14" max="14" width="9.375" style="28" customWidth="1"/>
    <col min="15" max="15" width="7.125" style="28" customWidth="1"/>
    <col min="16" max="16" width="9.375" style="28" customWidth="1"/>
    <col min="17" max="16384" width="9.125" style="28" customWidth="1"/>
  </cols>
  <sheetData>
    <row r="1" spans="1:16" ht="35.25" customHeight="1">
      <c r="A1" s="227" t="s">
        <v>67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382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" customFormat="1" ht="14.25" customHeight="1">
      <c r="A5" s="177" t="s">
        <v>5</v>
      </c>
      <c r="B5" s="177"/>
      <c r="C5" s="179" t="s">
        <v>272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1" customFormat="1" ht="14.25" customHeight="1">
      <c r="A6" s="177" t="s">
        <v>6</v>
      </c>
      <c r="B6" s="177"/>
      <c r="C6" s="179" t="s">
        <v>275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1" customFormat="1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18" t="s">
        <v>9</v>
      </c>
      <c r="B9" s="16">
        <v>2017</v>
      </c>
      <c r="C9" s="18" t="s">
        <v>11</v>
      </c>
      <c r="D9" s="228" t="s">
        <v>409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P65</f>
        <v>0</v>
      </c>
      <c r="N9" s="229"/>
      <c r="O9" s="4" t="s">
        <v>66</v>
      </c>
      <c r="P9" s="17"/>
    </row>
    <row r="10" spans="1:16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ht="15" customHeight="1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s="1" customFormat="1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s="1" customFormat="1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s="1" customFormat="1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s="1" customFormat="1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s="1" customFormat="1" ht="14.25" thickBo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</row>
    <row r="17" spans="1:16" s="1" customFormat="1" ht="13.5">
      <c r="A17" s="22"/>
      <c r="B17" s="22"/>
      <c r="C17" s="160" t="s">
        <v>383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8" ht="27">
      <c r="A18" s="112">
        <v>1</v>
      </c>
      <c r="B18" s="113" t="s">
        <v>63</v>
      </c>
      <c r="C18" s="136" t="s">
        <v>68</v>
      </c>
      <c r="D18" s="112" t="s">
        <v>146</v>
      </c>
      <c r="E18" s="118">
        <v>240</v>
      </c>
      <c r="F18" s="116"/>
      <c r="G18" s="124"/>
      <c r="H18" s="116"/>
      <c r="I18" s="137"/>
      <c r="J18" s="116"/>
      <c r="K18" s="116"/>
      <c r="L18" s="116"/>
      <c r="M18" s="116"/>
      <c r="N18" s="116"/>
      <c r="O18" s="116"/>
      <c r="P18" s="116"/>
      <c r="R18" s="32"/>
    </row>
    <row r="19" spans="1:18" ht="13.5">
      <c r="A19" s="112">
        <v>2</v>
      </c>
      <c r="B19" s="113" t="s">
        <v>63</v>
      </c>
      <c r="C19" s="126" t="s">
        <v>235</v>
      </c>
      <c r="D19" s="112" t="s">
        <v>208</v>
      </c>
      <c r="E19" s="118">
        <v>1</v>
      </c>
      <c r="F19" s="116"/>
      <c r="G19" s="124"/>
      <c r="H19" s="116"/>
      <c r="I19" s="137"/>
      <c r="J19" s="116"/>
      <c r="K19" s="116"/>
      <c r="L19" s="116"/>
      <c r="M19" s="116"/>
      <c r="N19" s="116"/>
      <c r="O19" s="116"/>
      <c r="P19" s="116"/>
      <c r="R19" s="32"/>
    </row>
    <row r="20" spans="1:18" ht="27">
      <c r="A20" s="112">
        <v>3</v>
      </c>
      <c r="B20" s="113" t="s">
        <v>63</v>
      </c>
      <c r="C20" s="126" t="s">
        <v>70</v>
      </c>
      <c r="D20" s="112" t="s">
        <v>208</v>
      </c>
      <c r="E20" s="118">
        <v>2</v>
      </c>
      <c r="F20" s="116"/>
      <c r="G20" s="124"/>
      <c r="H20" s="116"/>
      <c r="I20" s="137"/>
      <c r="J20" s="116"/>
      <c r="K20" s="116"/>
      <c r="L20" s="116"/>
      <c r="M20" s="116"/>
      <c r="N20" s="116"/>
      <c r="O20" s="116"/>
      <c r="P20" s="116"/>
      <c r="R20" s="32"/>
    </row>
    <row r="21" spans="1:18" ht="13.5">
      <c r="A21" s="112">
        <v>4</v>
      </c>
      <c r="B21" s="113" t="s">
        <v>63</v>
      </c>
      <c r="C21" s="126" t="s">
        <v>71</v>
      </c>
      <c r="D21" s="112" t="s">
        <v>208</v>
      </c>
      <c r="E21" s="118">
        <v>6</v>
      </c>
      <c r="F21" s="116"/>
      <c r="G21" s="124"/>
      <c r="H21" s="116"/>
      <c r="I21" s="137"/>
      <c r="J21" s="116"/>
      <c r="K21" s="116"/>
      <c r="L21" s="116"/>
      <c r="M21" s="116"/>
      <c r="N21" s="116"/>
      <c r="O21" s="116"/>
      <c r="P21" s="116"/>
      <c r="R21" s="32"/>
    </row>
    <row r="22" spans="1:18" ht="27">
      <c r="A22" s="112">
        <v>5</v>
      </c>
      <c r="B22" s="113" t="s">
        <v>63</v>
      </c>
      <c r="C22" s="126" t="s">
        <v>69</v>
      </c>
      <c r="D22" s="112" t="s">
        <v>208</v>
      </c>
      <c r="E22" s="118">
        <v>5</v>
      </c>
      <c r="F22" s="116"/>
      <c r="G22" s="124"/>
      <c r="H22" s="116"/>
      <c r="I22" s="137"/>
      <c r="J22" s="116"/>
      <c r="K22" s="116"/>
      <c r="L22" s="116"/>
      <c r="M22" s="116"/>
      <c r="N22" s="116"/>
      <c r="O22" s="116"/>
      <c r="P22" s="116"/>
      <c r="R22" s="32"/>
    </row>
    <row r="23" spans="1:18" ht="13.5">
      <c r="A23" s="112">
        <v>6</v>
      </c>
      <c r="B23" s="113" t="s">
        <v>63</v>
      </c>
      <c r="C23" s="159" t="s">
        <v>215</v>
      </c>
      <c r="D23" s="112" t="s">
        <v>208</v>
      </c>
      <c r="E23" s="118">
        <v>14</v>
      </c>
      <c r="F23" s="116"/>
      <c r="G23" s="124"/>
      <c r="H23" s="116"/>
      <c r="I23" s="124"/>
      <c r="J23" s="116"/>
      <c r="K23" s="116"/>
      <c r="L23" s="116"/>
      <c r="M23" s="116"/>
      <c r="N23" s="116"/>
      <c r="O23" s="116"/>
      <c r="P23" s="116"/>
      <c r="R23" s="32"/>
    </row>
    <row r="24" spans="1:18" ht="13.5">
      <c r="A24" s="112">
        <v>7</v>
      </c>
      <c r="B24" s="113" t="s">
        <v>63</v>
      </c>
      <c r="C24" s="132" t="s">
        <v>236</v>
      </c>
      <c r="D24" s="112" t="s">
        <v>208</v>
      </c>
      <c r="E24" s="118">
        <v>10</v>
      </c>
      <c r="F24" s="116"/>
      <c r="G24" s="124"/>
      <c r="H24" s="116"/>
      <c r="I24" s="137"/>
      <c r="J24" s="116"/>
      <c r="K24" s="116"/>
      <c r="L24" s="116"/>
      <c r="M24" s="116"/>
      <c r="N24" s="116"/>
      <c r="O24" s="116"/>
      <c r="P24" s="116"/>
      <c r="R24" s="32"/>
    </row>
    <row r="25" spans="1:18" ht="27">
      <c r="A25" s="112">
        <v>8</v>
      </c>
      <c r="B25" s="113" t="s">
        <v>63</v>
      </c>
      <c r="C25" s="119" t="s">
        <v>237</v>
      </c>
      <c r="D25" s="112" t="s">
        <v>208</v>
      </c>
      <c r="E25" s="118">
        <v>1</v>
      </c>
      <c r="F25" s="116"/>
      <c r="G25" s="124"/>
      <c r="H25" s="116"/>
      <c r="I25" s="137"/>
      <c r="J25" s="116"/>
      <c r="K25" s="116"/>
      <c r="L25" s="116"/>
      <c r="M25" s="116"/>
      <c r="N25" s="116"/>
      <c r="O25" s="116"/>
      <c r="P25" s="116"/>
      <c r="R25" s="32"/>
    </row>
    <row r="26" spans="1:18" ht="13.5">
      <c r="A26" s="112">
        <v>9</v>
      </c>
      <c r="B26" s="113" t="s">
        <v>63</v>
      </c>
      <c r="C26" s="132" t="s">
        <v>97</v>
      </c>
      <c r="D26" s="122" t="s">
        <v>212</v>
      </c>
      <c r="E26" s="133">
        <v>11</v>
      </c>
      <c r="F26" s="116"/>
      <c r="G26" s="124"/>
      <c r="H26" s="116"/>
      <c r="I26" s="137"/>
      <c r="J26" s="116"/>
      <c r="K26" s="116"/>
      <c r="L26" s="116"/>
      <c r="M26" s="116"/>
      <c r="N26" s="116"/>
      <c r="O26" s="116"/>
      <c r="P26" s="116"/>
      <c r="R26" s="32"/>
    </row>
    <row r="27" spans="1:18" ht="13.5">
      <c r="A27" s="112">
        <v>10</v>
      </c>
      <c r="B27" s="113" t="s">
        <v>63</v>
      </c>
      <c r="C27" s="132" t="s">
        <v>98</v>
      </c>
      <c r="D27" s="122" t="s">
        <v>146</v>
      </c>
      <c r="E27" s="123">
        <v>200</v>
      </c>
      <c r="F27" s="116"/>
      <c r="G27" s="124"/>
      <c r="H27" s="116"/>
      <c r="I27" s="124"/>
      <c r="J27" s="116"/>
      <c r="K27" s="116"/>
      <c r="L27" s="116"/>
      <c r="M27" s="116"/>
      <c r="N27" s="116"/>
      <c r="O27" s="116"/>
      <c r="P27" s="116"/>
      <c r="R27" s="32"/>
    </row>
    <row r="28" spans="1:18" ht="27">
      <c r="A28" s="112">
        <v>11</v>
      </c>
      <c r="B28" s="113" t="s">
        <v>63</v>
      </c>
      <c r="C28" s="119" t="s">
        <v>238</v>
      </c>
      <c r="D28" s="122" t="s">
        <v>212</v>
      </c>
      <c r="E28" s="133">
        <v>22</v>
      </c>
      <c r="F28" s="116"/>
      <c r="G28" s="124"/>
      <c r="H28" s="116"/>
      <c r="I28" s="137"/>
      <c r="J28" s="116"/>
      <c r="K28" s="116"/>
      <c r="L28" s="116"/>
      <c r="M28" s="116"/>
      <c r="N28" s="116"/>
      <c r="O28" s="116"/>
      <c r="P28" s="116"/>
      <c r="R28" s="32"/>
    </row>
    <row r="29" spans="1:18" ht="13.5">
      <c r="A29" s="112">
        <v>12</v>
      </c>
      <c r="B29" s="113" t="s">
        <v>63</v>
      </c>
      <c r="C29" s="119" t="s">
        <v>239</v>
      </c>
      <c r="D29" s="122" t="s">
        <v>212</v>
      </c>
      <c r="E29" s="133">
        <v>2</v>
      </c>
      <c r="F29" s="116"/>
      <c r="G29" s="124"/>
      <c r="H29" s="116"/>
      <c r="I29" s="124"/>
      <c r="J29" s="116"/>
      <c r="K29" s="116"/>
      <c r="L29" s="116"/>
      <c r="M29" s="116"/>
      <c r="N29" s="116"/>
      <c r="O29" s="116"/>
      <c r="P29" s="116"/>
      <c r="R29" s="32"/>
    </row>
    <row r="30" spans="1:18" ht="13.5">
      <c r="A30" s="112">
        <v>13</v>
      </c>
      <c r="B30" s="113" t="s">
        <v>63</v>
      </c>
      <c r="C30" s="119" t="s">
        <v>266</v>
      </c>
      <c r="D30" s="122" t="s">
        <v>212</v>
      </c>
      <c r="E30" s="133">
        <v>3</v>
      </c>
      <c r="F30" s="116"/>
      <c r="G30" s="124"/>
      <c r="H30" s="116"/>
      <c r="I30" s="124"/>
      <c r="J30" s="116"/>
      <c r="K30" s="116"/>
      <c r="L30" s="116"/>
      <c r="M30" s="116"/>
      <c r="N30" s="116"/>
      <c r="O30" s="116"/>
      <c r="P30" s="116"/>
      <c r="R30" s="32"/>
    </row>
    <row r="31" spans="1:18" ht="13.5">
      <c r="A31" s="112"/>
      <c r="B31" s="113"/>
      <c r="C31" s="161" t="s">
        <v>384</v>
      </c>
      <c r="D31" s="122"/>
      <c r="E31" s="133"/>
      <c r="F31" s="116"/>
      <c r="G31" s="124"/>
      <c r="H31" s="116"/>
      <c r="I31" s="124"/>
      <c r="J31" s="116"/>
      <c r="K31" s="116"/>
      <c r="L31" s="116"/>
      <c r="M31" s="116"/>
      <c r="N31" s="116"/>
      <c r="O31" s="116"/>
      <c r="P31" s="116"/>
      <c r="R31" s="32"/>
    </row>
    <row r="32" spans="1:18" ht="13.5">
      <c r="A32" s="112">
        <v>14</v>
      </c>
      <c r="B32" s="113" t="s">
        <v>63</v>
      </c>
      <c r="C32" s="119" t="s">
        <v>350</v>
      </c>
      <c r="D32" s="122" t="s">
        <v>146</v>
      </c>
      <c r="E32" s="162" t="s">
        <v>385</v>
      </c>
      <c r="F32" s="116"/>
      <c r="G32" s="124"/>
      <c r="H32" s="116"/>
      <c r="I32" s="124"/>
      <c r="J32" s="116"/>
      <c r="K32" s="116"/>
      <c r="L32" s="116"/>
      <c r="M32" s="116"/>
      <c r="N32" s="116"/>
      <c r="O32" s="116"/>
      <c r="P32" s="116"/>
      <c r="R32" s="32"/>
    </row>
    <row r="33" spans="1:18" ht="13.5">
      <c r="A33" s="112">
        <v>15</v>
      </c>
      <c r="B33" s="113" t="s">
        <v>63</v>
      </c>
      <c r="C33" s="119" t="s">
        <v>351</v>
      </c>
      <c r="D33" s="122" t="s">
        <v>146</v>
      </c>
      <c r="E33" s="162" t="s">
        <v>386</v>
      </c>
      <c r="F33" s="116"/>
      <c r="G33" s="124"/>
      <c r="H33" s="116"/>
      <c r="I33" s="124"/>
      <c r="J33" s="116"/>
      <c r="K33" s="116"/>
      <c r="L33" s="116"/>
      <c r="M33" s="116"/>
      <c r="N33" s="116"/>
      <c r="O33" s="116"/>
      <c r="P33" s="116"/>
      <c r="R33" s="32"/>
    </row>
    <row r="34" spans="1:18" ht="27">
      <c r="A34" s="112">
        <v>16</v>
      </c>
      <c r="B34" s="113" t="s">
        <v>63</v>
      </c>
      <c r="C34" s="119" t="s">
        <v>352</v>
      </c>
      <c r="D34" s="122" t="s">
        <v>212</v>
      </c>
      <c r="E34" s="162" t="s">
        <v>387</v>
      </c>
      <c r="F34" s="116"/>
      <c r="G34" s="124"/>
      <c r="H34" s="116"/>
      <c r="I34" s="124"/>
      <c r="J34" s="116"/>
      <c r="K34" s="116"/>
      <c r="L34" s="116"/>
      <c r="M34" s="116"/>
      <c r="N34" s="116"/>
      <c r="O34" s="116"/>
      <c r="P34" s="116"/>
      <c r="R34" s="32"/>
    </row>
    <row r="35" spans="1:18" ht="27">
      <c r="A35" s="112">
        <v>17</v>
      </c>
      <c r="B35" s="113" t="s">
        <v>63</v>
      </c>
      <c r="C35" s="119" t="s">
        <v>353</v>
      </c>
      <c r="D35" s="122" t="s">
        <v>146</v>
      </c>
      <c r="E35" s="162" t="s">
        <v>387</v>
      </c>
      <c r="F35" s="116"/>
      <c r="G35" s="124"/>
      <c r="H35" s="116"/>
      <c r="I35" s="124"/>
      <c r="J35" s="116"/>
      <c r="K35" s="116"/>
      <c r="L35" s="116"/>
      <c r="M35" s="116"/>
      <c r="N35" s="116"/>
      <c r="O35" s="116"/>
      <c r="P35" s="116"/>
      <c r="R35" s="32"/>
    </row>
    <row r="36" spans="1:18" ht="27">
      <c r="A36" s="112">
        <v>18</v>
      </c>
      <c r="B36" s="113" t="s">
        <v>63</v>
      </c>
      <c r="C36" s="119" t="s">
        <v>354</v>
      </c>
      <c r="D36" s="122" t="s">
        <v>146</v>
      </c>
      <c r="E36" s="162" t="s">
        <v>388</v>
      </c>
      <c r="F36" s="116"/>
      <c r="G36" s="124"/>
      <c r="H36" s="116"/>
      <c r="I36" s="124"/>
      <c r="J36" s="116"/>
      <c r="K36" s="116"/>
      <c r="L36" s="116"/>
      <c r="M36" s="116"/>
      <c r="N36" s="116"/>
      <c r="O36" s="116"/>
      <c r="P36" s="116"/>
      <c r="R36" s="32"/>
    </row>
    <row r="37" spans="1:18" ht="27">
      <c r="A37" s="112">
        <v>19</v>
      </c>
      <c r="B37" s="113" t="s">
        <v>63</v>
      </c>
      <c r="C37" s="119" t="s">
        <v>355</v>
      </c>
      <c r="D37" s="122" t="s">
        <v>146</v>
      </c>
      <c r="E37" s="162" t="s">
        <v>389</v>
      </c>
      <c r="F37" s="116"/>
      <c r="G37" s="124"/>
      <c r="H37" s="116"/>
      <c r="I37" s="124"/>
      <c r="J37" s="116"/>
      <c r="K37" s="116"/>
      <c r="L37" s="116"/>
      <c r="M37" s="116"/>
      <c r="N37" s="116"/>
      <c r="O37" s="116"/>
      <c r="P37" s="116"/>
      <c r="R37" s="32"/>
    </row>
    <row r="38" spans="1:18" ht="13.5">
      <c r="A38" s="112">
        <v>20</v>
      </c>
      <c r="B38" s="113" t="s">
        <v>63</v>
      </c>
      <c r="C38" s="119" t="s">
        <v>356</v>
      </c>
      <c r="D38" s="122" t="s">
        <v>146</v>
      </c>
      <c r="E38" s="162" t="s">
        <v>390</v>
      </c>
      <c r="F38" s="116"/>
      <c r="G38" s="124"/>
      <c r="H38" s="116"/>
      <c r="I38" s="124"/>
      <c r="J38" s="116"/>
      <c r="K38" s="116"/>
      <c r="L38" s="116"/>
      <c r="M38" s="116"/>
      <c r="N38" s="116"/>
      <c r="O38" s="116"/>
      <c r="P38" s="116"/>
      <c r="R38" s="32"/>
    </row>
    <row r="39" spans="1:18" ht="27">
      <c r="A39" s="112">
        <v>21</v>
      </c>
      <c r="B39" s="113" t="s">
        <v>63</v>
      </c>
      <c r="C39" s="119" t="s">
        <v>357</v>
      </c>
      <c r="D39" s="122" t="s">
        <v>212</v>
      </c>
      <c r="E39" s="162" t="s">
        <v>391</v>
      </c>
      <c r="F39" s="116"/>
      <c r="G39" s="124"/>
      <c r="H39" s="116"/>
      <c r="I39" s="124"/>
      <c r="J39" s="116"/>
      <c r="K39" s="116"/>
      <c r="L39" s="116"/>
      <c r="M39" s="116"/>
      <c r="N39" s="116"/>
      <c r="O39" s="116"/>
      <c r="P39" s="116"/>
      <c r="R39" s="32"/>
    </row>
    <row r="40" spans="1:18" ht="27">
      <c r="A40" s="112">
        <v>22</v>
      </c>
      <c r="B40" s="113" t="s">
        <v>63</v>
      </c>
      <c r="C40" s="119" t="s">
        <v>358</v>
      </c>
      <c r="D40" s="122" t="s">
        <v>212</v>
      </c>
      <c r="E40" s="162" t="s">
        <v>391</v>
      </c>
      <c r="F40" s="116"/>
      <c r="G40" s="124"/>
      <c r="H40" s="116"/>
      <c r="I40" s="124"/>
      <c r="J40" s="116"/>
      <c r="K40" s="116"/>
      <c r="L40" s="116"/>
      <c r="M40" s="116"/>
      <c r="N40" s="116"/>
      <c r="O40" s="116"/>
      <c r="P40" s="116"/>
      <c r="R40" s="32"/>
    </row>
    <row r="41" spans="1:18" ht="27">
      <c r="A41" s="112">
        <v>23</v>
      </c>
      <c r="B41" s="113" t="s">
        <v>63</v>
      </c>
      <c r="C41" s="119" t="s">
        <v>359</v>
      </c>
      <c r="D41" s="122" t="s">
        <v>146</v>
      </c>
      <c r="E41" s="162" t="s">
        <v>392</v>
      </c>
      <c r="F41" s="116"/>
      <c r="G41" s="124"/>
      <c r="H41" s="116"/>
      <c r="I41" s="124"/>
      <c r="J41" s="116"/>
      <c r="K41" s="116"/>
      <c r="L41" s="116"/>
      <c r="M41" s="116"/>
      <c r="N41" s="116"/>
      <c r="O41" s="116"/>
      <c r="P41" s="116"/>
      <c r="R41" s="32"/>
    </row>
    <row r="42" spans="1:18" ht="13.5">
      <c r="A42" s="112">
        <v>24</v>
      </c>
      <c r="B42" s="113" t="s">
        <v>63</v>
      </c>
      <c r="C42" s="119" t="s">
        <v>360</v>
      </c>
      <c r="D42" s="122" t="s">
        <v>212</v>
      </c>
      <c r="E42" s="162" t="s">
        <v>393</v>
      </c>
      <c r="F42" s="116"/>
      <c r="G42" s="124"/>
      <c r="H42" s="116"/>
      <c r="I42" s="124"/>
      <c r="J42" s="116"/>
      <c r="K42" s="116"/>
      <c r="L42" s="116"/>
      <c r="M42" s="116"/>
      <c r="N42" s="116"/>
      <c r="O42" s="116"/>
      <c r="P42" s="116"/>
      <c r="R42" s="32"/>
    </row>
    <row r="43" spans="1:18" ht="13.5">
      <c r="A43" s="112">
        <v>25</v>
      </c>
      <c r="B43" s="113" t="s">
        <v>63</v>
      </c>
      <c r="C43" s="119" t="s">
        <v>361</v>
      </c>
      <c r="D43" s="122" t="s">
        <v>99</v>
      </c>
      <c r="E43" s="162" t="s">
        <v>393</v>
      </c>
      <c r="F43" s="116"/>
      <c r="G43" s="124"/>
      <c r="H43" s="116"/>
      <c r="I43" s="124"/>
      <c r="J43" s="116"/>
      <c r="K43" s="116"/>
      <c r="L43" s="116"/>
      <c r="M43" s="116"/>
      <c r="N43" s="116"/>
      <c r="O43" s="116"/>
      <c r="P43" s="116"/>
      <c r="R43" s="32"/>
    </row>
    <row r="44" spans="1:18" ht="13.5">
      <c r="A44" s="112">
        <v>26</v>
      </c>
      <c r="B44" s="113" t="s">
        <v>63</v>
      </c>
      <c r="C44" s="119" t="s">
        <v>362</v>
      </c>
      <c r="D44" s="122" t="s">
        <v>379</v>
      </c>
      <c r="E44" s="163" t="s">
        <v>391</v>
      </c>
      <c r="F44" s="116"/>
      <c r="G44" s="124"/>
      <c r="H44" s="116"/>
      <c r="I44" s="124"/>
      <c r="J44" s="116"/>
      <c r="K44" s="116"/>
      <c r="L44" s="116"/>
      <c r="M44" s="116"/>
      <c r="N44" s="116"/>
      <c r="O44" s="116"/>
      <c r="P44" s="116"/>
      <c r="R44" s="32"/>
    </row>
    <row r="45" spans="1:18" ht="13.5">
      <c r="A45" s="112">
        <v>27</v>
      </c>
      <c r="B45" s="113" t="s">
        <v>63</v>
      </c>
      <c r="C45" s="119" t="s">
        <v>363</v>
      </c>
      <c r="D45" s="122" t="s">
        <v>380</v>
      </c>
      <c r="E45" s="162" t="s">
        <v>393</v>
      </c>
      <c r="F45" s="116"/>
      <c r="G45" s="124"/>
      <c r="H45" s="116"/>
      <c r="I45" s="124"/>
      <c r="J45" s="116"/>
      <c r="K45" s="116"/>
      <c r="L45" s="116"/>
      <c r="M45" s="116"/>
      <c r="N45" s="116"/>
      <c r="O45" s="116"/>
      <c r="P45" s="116"/>
      <c r="R45" s="32"/>
    </row>
    <row r="46" spans="1:18" ht="27">
      <c r="A46" s="112">
        <v>28</v>
      </c>
      <c r="B46" s="113" t="s">
        <v>63</v>
      </c>
      <c r="C46" s="119" t="s">
        <v>364</v>
      </c>
      <c r="D46" s="122" t="s">
        <v>212</v>
      </c>
      <c r="E46" s="162" t="s">
        <v>387</v>
      </c>
      <c r="F46" s="116"/>
      <c r="G46" s="124"/>
      <c r="H46" s="116"/>
      <c r="I46" s="124"/>
      <c r="J46" s="116"/>
      <c r="K46" s="116"/>
      <c r="L46" s="116"/>
      <c r="M46" s="116"/>
      <c r="N46" s="116"/>
      <c r="O46" s="116"/>
      <c r="P46" s="116"/>
      <c r="R46" s="32"/>
    </row>
    <row r="47" spans="1:18" ht="27">
      <c r="A47" s="112">
        <v>29</v>
      </c>
      <c r="B47" s="113" t="s">
        <v>63</v>
      </c>
      <c r="C47" s="119" t="s">
        <v>365</v>
      </c>
      <c r="D47" s="122" t="s">
        <v>146</v>
      </c>
      <c r="E47" s="162" t="s">
        <v>387</v>
      </c>
      <c r="F47" s="116"/>
      <c r="G47" s="124"/>
      <c r="H47" s="116"/>
      <c r="I47" s="124"/>
      <c r="J47" s="116"/>
      <c r="K47" s="116"/>
      <c r="L47" s="116"/>
      <c r="M47" s="116"/>
      <c r="N47" s="116"/>
      <c r="O47" s="116"/>
      <c r="P47" s="116"/>
      <c r="R47" s="32"/>
    </row>
    <row r="48" spans="1:18" ht="13.5">
      <c r="A48" s="112">
        <v>30</v>
      </c>
      <c r="B48" s="113" t="s">
        <v>63</v>
      </c>
      <c r="C48" s="119" t="s">
        <v>366</v>
      </c>
      <c r="D48" s="122" t="s">
        <v>146</v>
      </c>
      <c r="E48" s="162" t="s">
        <v>390</v>
      </c>
      <c r="F48" s="116"/>
      <c r="G48" s="124"/>
      <c r="H48" s="116"/>
      <c r="I48" s="124"/>
      <c r="J48" s="116"/>
      <c r="K48" s="116"/>
      <c r="L48" s="116"/>
      <c r="M48" s="116"/>
      <c r="N48" s="116"/>
      <c r="O48" s="116"/>
      <c r="P48" s="116"/>
      <c r="R48" s="32"/>
    </row>
    <row r="49" spans="1:18" ht="27">
      <c r="A49" s="112">
        <v>31</v>
      </c>
      <c r="B49" s="113" t="s">
        <v>63</v>
      </c>
      <c r="C49" s="119" t="s">
        <v>367</v>
      </c>
      <c r="D49" s="122" t="s">
        <v>146</v>
      </c>
      <c r="E49" s="162" t="s">
        <v>394</v>
      </c>
      <c r="F49" s="116"/>
      <c r="G49" s="124"/>
      <c r="H49" s="116"/>
      <c r="I49" s="124"/>
      <c r="J49" s="116"/>
      <c r="K49" s="116"/>
      <c r="L49" s="116"/>
      <c r="M49" s="116"/>
      <c r="N49" s="116"/>
      <c r="O49" s="116"/>
      <c r="P49" s="116"/>
      <c r="R49" s="32"/>
    </row>
    <row r="50" spans="1:18" ht="13.5">
      <c r="A50" s="112">
        <v>32</v>
      </c>
      <c r="B50" s="113" t="s">
        <v>63</v>
      </c>
      <c r="C50" s="119" t="s">
        <v>368</v>
      </c>
      <c r="D50" s="122" t="s">
        <v>146</v>
      </c>
      <c r="E50" s="162" t="s">
        <v>395</v>
      </c>
      <c r="F50" s="116"/>
      <c r="G50" s="124"/>
      <c r="H50" s="116"/>
      <c r="I50" s="124"/>
      <c r="J50" s="116"/>
      <c r="K50" s="116"/>
      <c r="L50" s="116"/>
      <c r="M50" s="116"/>
      <c r="N50" s="116"/>
      <c r="O50" s="116"/>
      <c r="P50" s="116"/>
      <c r="R50" s="32"/>
    </row>
    <row r="51" spans="1:18" ht="13.5">
      <c r="A51" s="112">
        <v>33</v>
      </c>
      <c r="B51" s="113" t="s">
        <v>63</v>
      </c>
      <c r="C51" s="119" t="s">
        <v>369</v>
      </c>
      <c r="D51" s="122" t="s">
        <v>146</v>
      </c>
      <c r="E51" s="162" t="s">
        <v>389</v>
      </c>
      <c r="F51" s="116"/>
      <c r="G51" s="124"/>
      <c r="H51" s="116"/>
      <c r="I51" s="124"/>
      <c r="J51" s="116"/>
      <c r="K51" s="116"/>
      <c r="L51" s="116"/>
      <c r="M51" s="116"/>
      <c r="N51" s="116"/>
      <c r="O51" s="116"/>
      <c r="P51" s="116"/>
      <c r="R51" s="32"/>
    </row>
    <row r="52" spans="1:18" ht="13.5">
      <c r="A52" s="112">
        <v>34</v>
      </c>
      <c r="B52" s="113" t="s">
        <v>63</v>
      </c>
      <c r="C52" s="119" t="s">
        <v>370</v>
      </c>
      <c r="D52" s="122" t="s">
        <v>99</v>
      </c>
      <c r="E52" s="162" t="s">
        <v>393</v>
      </c>
      <c r="F52" s="116"/>
      <c r="G52" s="124"/>
      <c r="H52" s="116"/>
      <c r="I52" s="124"/>
      <c r="J52" s="116"/>
      <c r="K52" s="116"/>
      <c r="L52" s="116"/>
      <c r="M52" s="116"/>
      <c r="N52" s="116"/>
      <c r="O52" s="116"/>
      <c r="P52" s="116"/>
      <c r="R52" s="32"/>
    </row>
    <row r="53" spans="1:18" ht="13.5">
      <c r="A53" s="112">
        <v>35</v>
      </c>
      <c r="B53" s="113" t="s">
        <v>63</v>
      </c>
      <c r="C53" s="119" t="s">
        <v>371</v>
      </c>
      <c r="D53" s="122" t="s">
        <v>381</v>
      </c>
      <c r="E53" s="162" t="s">
        <v>396</v>
      </c>
      <c r="F53" s="116"/>
      <c r="G53" s="124"/>
      <c r="H53" s="116"/>
      <c r="I53" s="124"/>
      <c r="J53" s="116"/>
      <c r="K53" s="116"/>
      <c r="L53" s="116"/>
      <c r="M53" s="116"/>
      <c r="N53" s="116"/>
      <c r="O53" s="116"/>
      <c r="P53" s="116"/>
      <c r="R53" s="32"/>
    </row>
    <row r="54" spans="1:18" ht="27">
      <c r="A54" s="112">
        <v>36</v>
      </c>
      <c r="B54" s="113" t="s">
        <v>63</v>
      </c>
      <c r="C54" s="119" t="s">
        <v>372</v>
      </c>
      <c r="D54" s="122" t="s">
        <v>146</v>
      </c>
      <c r="E54" s="162" t="s">
        <v>392</v>
      </c>
      <c r="F54" s="116"/>
      <c r="G54" s="124"/>
      <c r="H54" s="116"/>
      <c r="I54" s="124"/>
      <c r="J54" s="116"/>
      <c r="K54" s="116"/>
      <c r="L54" s="116"/>
      <c r="M54" s="116"/>
      <c r="N54" s="116"/>
      <c r="O54" s="116"/>
      <c r="P54" s="116"/>
      <c r="R54" s="32"/>
    </row>
    <row r="55" spans="1:18" ht="13.5">
      <c r="A55" s="112">
        <v>37</v>
      </c>
      <c r="B55" s="113" t="s">
        <v>63</v>
      </c>
      <c r="C55" s="119" t="s">
        <v>373</v>
      </c>
      <c r="D55" s="122" t="s">
        <v>212</v>
      </c>
      <c r="E55" s="162" t="s">
        <v>397</v>
      </c>
      <c r="F55" s="116"/>
      <c r="G55" s="124"/>
      <c r="H55" s="116"/>
      <c r="I55" s="124"/>
      <c r="J55" s="116"/>
      <c r="K55" s="116"/>
      <c r="L55" s="116"/>
      <c r="M55" s="116"/>
      <c r="N55" s="116"/>
      <c r="O55" s="116"/>
      <c r="P55" s="116"/>
      <c r="R55" s="32"/>
    </row>
    <row r="56" spans="1:18" ht="13.5">
      <c r="A56" s="112">
        <v>38</v>
      </c>
      <c r="B56" s="113" t="s">
        <v>63</v>
      </c>
      <c r="C56" s="119" t="s">
        <v>374</v>
      </c>
      <c r="D56" s="122" t="s">
        <v>212</v>
      </c>
      <c r="E56" s="162" t="s">
        <v>391</v>
      </c>
      <c r="F56" s="116"/>
      <c r="G56" s="124"/>
      <c r="H56" s="116"/>
      <c r="I56" s="124"/>
      <c r="J56" s="116"/>
      <c r="K56" s="116"/>
      <c r="L56" s="116"/>
      <c r="M56" s="116"/>
      <c r="N56" s="116"/>
      <c r="O56" s="116"/>
      <c r="P56" s="116"/>
      <c r="R56" s="32"/>
    </row>
    <row r="57" spans="1:18" ht="27">
      <c r="A57" s="112">
        <v>39</v>
      </c>
      <c r="B57" s="113" t="s">
        <v>63</v>
      </c>
      <c r="C57" s="119" t="s">
        <v>375</v>
      </c>
      <c r="D57" s="122" t="s">
        <v>212</v>
      </c>
      <c r="E57" s="162" t="s">
        <v>393</v>
      </c>
      <c r="F57" s="116"/>
      <c r="G57" s="124"/>
      <c r="H57" s="116"/>
      <c r="I57" s="124"/>
      <c r="J57" s="116"/>
      <c r="K57" s="116"/>
      <c r="L57" s="116"/>
      <c r="M57" s="116"/>
      <c r="N57" s="116"/>
      <c r="O57" s="116"/>
      <c r="P57" s="116"/>
      <c r="R57" s="32"/>
    </row>
    <row r="58" spans="1:18" ht="13.5">
      <c r="A58" s="112">
        <v>40</v>
      </c>
      <c r="B58" s="113" t="s">
        <v>63</v>
      </c>
      <c r="C58" s="119" t="s">
        <v>376</v>
      </c>
      <c r="D58" s="122" t="s">
        <v>212</v>
      </c>
      <c r="E58" s="162" t="s">
        <v>398</v>
      </c>
      <c r="F58" s="116"/>
      <c r="G58" s="124"/>
      <c r="H58" s="116"/>
      <c r="I58" s="124"/>
      <c r="J58" s="116"/>
      <c r="K58" s="116"/>
      <c r="L58" s="116"/>
      <c r="M58" s="116"/>
      <c r="N58" s="116"/>
      <c r="O58" s="116"/>
      <c r="P58" s="116"/>
      <c r="R58" s="32"/>
    </row>
    <row r="59" spans="1:18" ht="13.5">
      <c r="A59" s="112">
        <v>41</v>
      </c>
      <c r="B59" s="113" t="s">
        <v>63</v>
      </c>
      <c r="C59" s="119" t="s">
        <v>377</v>
      </c>
      <c r="D59" s="122" t="s">
        <v>212</v>
      </c>
      <c r="E59" s="162" t="s">
        <v>399</v>
      </c>
      <c r="F59" s="116"/>
      <c r="G59" s="124"/>
      <c r="H59" s="116"/>
      <c r="I59" s="124"/>
      <c r="J59" s="116"/>
      <c r="K59" s="116"/>
      <c r="L59" s="116"/>
      <c r="M59" s="116"/>
      <c r="N59" s="116"/>
      <c r="O59" s="116"/>
      <c r="P59" s="116"/>
      <c r="R59" s="32"/>
    </row>
    <row r="60" spans="1:18" ht="13.5">
      <c r="A60" s="112">
        <v>42</v>
      </c>
      <c r="B60" s="113" t="s">
        <v>63</v>
      </c>
      <c r="C60" s="119" t="s">
        <v>378</v>
      </c>
      <c r="D60" s="122" t="s">
        <v>99</v>
      </c>
      <c r="E60" s="162" t="s">
        <v>391</v>
      </c>
      <c r="F60" s="116"/>
      <c r="G60" s="124"/>
      <c r="H60" s="116"/>
      <c r="I60" s="124"/>
      <c r="J60" s="116"/>
      <c r="K60" s="116"/>
      <c r="L60" s="116"/>
      <c r="M60" s="116"/>
      <c r="N60" s="116"/>
      <c r="O60" s="116"/>
      <c r="P60" s="116"/>
      <c r="R60" s="32"/>
    </row>
    <row r="61" spans="1:18" ht="13.5">
      <c r="A61" s="112"/>
      <c r="B61" s="113"/>
      <c r="C61" s="119"/>
      <c r="D61" s="122"/>
      <c r="E61" s="133"/>
      <c r="F61" s="116"/>
      <c r="G61" s="124"/>
      <c r="H61" s="116"/>
      <c r="I61" s="124"/>
      <c r="J61" s="116"/>
      <c r="K61" s="116"/>
      <c r="L61" s="116"/>
      <c r="M61" s="116"/>
      <c r="N61" s="116"/>
      <c r="O61" s="116"/>
      <c r="P61" s="116"/>
      <c r="R61" s="32"/>
    </row>
    <row r="62" spans="1:18" s="1" customFormat="1" ht="13.5">
      <c r="A62" s="12"/>
      <c r="B62" s="9"/>
      <c r="C62" s="29" t="s">
        <v>91</v>
      </c>
      <c r="D62" s="11" t="s">
        <v>66</v>
      </c>
      <c r="E62" s="15"/>
      <c r="F62" s="10"/>
      <c r="G62" s="14"/>
      <c r="H62" s="15"/>
      <c r="I62" s="10"/>
      <c r="J62" s="15"/>
      <c r="K62" s="10"/>
      <c r="L62" s="30">
        <f>SUM(L18:L29)</f>
        <v>0</v>
      </c>
      <c r="M62" s="30">
        <f>SUM(M18:M29)</f>
        <v>0</v>
      </c>
      <c r="N62" s="30">
        <f>SUM(N18:N29)</f>
        <v>0</v>
      </c>
      <c r="O62" s="30">
        <f>SUM(O18:O29)</f>
        <v>0</v>
      </c>
      <c r="P62" s="30">
        <f>SUM(P18:P29)</f>
        <v>0</v>
      </c>
      <c r="R62" s="20"/>
    </row>
    <row r="63" spans="1:16" s="1" customFormat="1" ht="13.5">
      <c r="A63" s="12"/>
      <c r="B63" s="6"/>
      <c r="C63" s="242" t="s">
        <v>265</v>
      </c>
      <c r="D63" s="243"/>
      <c r="E63" s="243"/>
      <c r="F63" s="243"/>
      <c r="G63" s="243"/>
      <c r="H63" s="243"/>
      <c r="I63" s="243"/>
      <c r="J63" s="243"/>
      <c r="K63" s="244"/>
      <c r="L63" s="21"/>
      <c r="M63" s="15"/>
      <c r="N63" s="2"/>
      <c r="O63" s="13"/>
      <c r="P63" s="12"/>
    </row>
    <row r="64" spans="1:16" s="1" customFormat="1" ht="13.5">
      <c r="A64" s="22"/>
      <c r="B64" s="23"/>
      <c r="C64" s="237" t="s">
        <v>92</v>
      </c>
      <c r="D64" s="238"/>
      <c r="E64" s="238"/>
      <c r="F64" s="238"/>
      <c r="G64" s="238"/>
      <c r="H64" s="238"/>
      <c r="I64" s="238"/>
      <c r="J64" s="238"/>
      <c r="K64" s="239"/>
      <c r="L64" s="24">
        <f>L62</f>
        <v>0</v>
      </c>
      <c r="M64" s="24">
        <f>M62</f>
        <v>0</v>
      </c>
      <c r="N64" s="24">
        <f>SUM(N63:N63)</f>
        <v>0</v>
      </c>
      <c r="O64" s="24">
        <f>O62</f>
        <v>0</v>
      </c>
      <c r="P64" s="24">
        <f>M64+N64+O64</f>
        <v>0</v>
      </c>
    </row>
    <row r="65" spans="1:18" ht="15" customHeight="1">
      <c r="A65" s="240" t="s">
        <v>128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5"/>
      <c r="O65" s="25"/>
      <c r="P65" s="25">
        <f>SUM(P64:P64)</f>
        <v>0</v>
      </c>
      <c r="R65" s="31"/>
    </row>
    <row r="66" spans="1:16" ht="13.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</row>
    <row r="67" spans="1:16" s="97" customFormat="1" ht="15">
      <c r="A67" s="245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</row>
    <row r="68" spans="1:16" ht="13.5">
      <c r="A68" s="245" t="s">
        <v>119</v>
      </c>
      <c r="B68" s="209"/>
      <c r="C68" s="231"/>
      <c r="D68" s="231"/>
      <c r="E68" s="231"/>
      <c r="F68" s="209"/>
      <c r="G68" s="209"/>
      <c r="H68" s="209"/>
      <c r="I68" s="209" t="s">
        <v>214</v>
      </c>
      <c r="J68" s="209"/>
      <c r="K68" s="209"/>
      <c r="L68" s="231"/>
      <c r="M68" s="231"/>
      <c r="N68" s="231"/>
      <c r="O68" s="231"/>
      <c r="P68" s="231"/>
    </row>
    <row r="69" spans="1:16" ht="13.5">
      <c r="A69" s="245"/>
      <c r="B69" s="209"/>
      <c r="C69" s="233" t="s">
        <v>120</v>
      </c>
      <c r="D69" s="233"/>
      <c r="E69" s="233"/>
      <c r="F69" s="209"/>
      <c r="G69" s="209"/>
      <c r="H69" s="209"/>
      <c r="I69" s="209"/>
      <c r="J69" s="209"/>
      <c r="K69" s="209"/>
      <c r="L69" s="233" t="s">
        <v>120</v>
      </c>
      <c r="M69" s="233"/>
      <c r="N69" s="233"/>
      <c r="O69" s="233"/>
      <c r="P69" s="233"/>
    </row>
    <row r="70" spans="1:16" ht="13.5">
      <c r="A70" s="245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</row>
    <row r="71" spans="1:16" ht="13.5">
      <c r="A71" s="245" t="s">
        <v>252</v>
      </c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</row>
    <row r="72" s="44" customFormat="1" ht="12"/>
  </sheetData>
  <sheetProtection/>
  <mergeCells count="37">
    <mergeCell ref="A6:B6"/>
    <mergeCell ref="C6:P6"/>
    <mergeCell ref="A7:B7"/>
    <mergeCell ref="A70:P70"/>
    <mergeCell ref="I68:K68"/>
    <mergeCell ref="L68:P68"/>
    <mergeCell ref="A69:B69"/>
    <mergeCell ref="C69:E69"/>
    <mergeCell ref="F69:K69"/>
    <mergeCell ref="L69:P69"/>
    <mergeCell ref="O10:P10"/>
    <mergeCell ref="F12:K12"/>
    <mergeCell ref="A10:I10"/>
    <mergeCell ref="I9:L9"/>
    <mergeCell ref="A1:P1"/>
    <mergeCell ref="A2:P2"/>
    <mergeCell ref="A3:P3"/>
    <mergeCell ref="A5:B5"/>
    <mergeCell ref="C5:P5"/>
    <mergeCell ref="A4:P4"/>
    <mergeCell ref="M9:N9"/>
    <mergeCell ref="D9:E9"/>
    <mergeCell ref="F9:H9"/>
    <mergeCell ref="A66:P66"/>
    <mergeCell ref="C64:K64"/>
    <mergeCell ref="C7:P7"/>
    <mergeCell ref="A8:B8"/>
    <mergeCell ref="C8:P8"/>
    <mergeCell ref="J10:K10"/>
    <mergeCell ref="A11:P11"/>
    <mergeCell ref="A71:P71"/>
    <mergeCell ref="C63:K63"/>
    <mergeCell ref="A67:P67"/>
    <mergeCell ref="C68:E68"/>
    <mergeCell ref="F68:H68"/>
    <mergeCell ref="A65:M65"/>
    <mergeCell ref="A68:B68"/>
  </mergeCells>
  <printOptions gridLines="1"/>
  <pageMargins left="0.17" right="0.29" top="0.51" bottom="0.5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21" sqref="H21"/>
    </sheetView>
  </sheetViews>
  <sheetFormatPr defaultColWidth="9.125" defaultRowHeight="12.75"/>
  <cols>
    <col min="1" max="1" width="6.00390625" style="28" customWidth="1"/>
    <col min="2" max="2" width="9.875" style="28" customWidth="1"/>
    <col min="3" max="3" width="31.125" style="28" customWidth="1"/>
    <col min="4" max="4" width="11.50390625" style="28" customWidth="1"/>
    <col min="5" max="5" width="10.125" style="28" customWidth="1"/>
    <col min="6" max="6" width="11.125" style="28" customWidth="1"/>
    <col min="7" max="7" width="10.00390625" style="28" customWidth="1"/>
    <col min="8" max="8" width="10.125" style="28" customWidth="1"/>
    <col min="9" max="9" width="6.375" style="28" customWidth="1"/>
    <col min="10" max="10" width="5.125" style="28" customWidth="1"/>
    <col min="11" max="11" width="6.50390625" style="28" customWidth="1"/>
    <col min="12" max="12" width="7.375" style="28" customWidth="1"/>
    <col min="13" max="13" width="10.625" style="28" customWidth="1"/>
    <col min="14" max="14" width="8.50390625" style="28" customWidth="1"/>
    <col min="15" max="15" width="6.375" style="28" customWidth="1"/>
    <col min="16" max="16" width="9.50390625" style="28" bestFit="1" customWidth="1"/>
    <col min="17" max="16384" width="9.125" style="28" customWidth="1"/>
  </cols>
  <sheetData>
    <row r="1" spans="1:16" ht="40.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65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19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13.5">
      <c r="A20" s="33">
        <v>1</v>
      </c>
      <c r="B20" s="56" t="s">
        <v>21</v>
      </c>
      <c r="C20" s="88" t="s">
        <v>19</v>
      </c>
      <c r="D20" s="35">
        <f>'Elektrospēka iek.'!P30</f>
        <v>0</v>
      </c>
      <c r="E20" s="35">
        <f>'Elektrospēka iek.'!M29</f>
        <v>0</v>
      </c>
      <c r="F20" s="35">
        <f>'Elektrospēka iek.'!N29</f>
        <v>0</v>
      </c>
      <c r="G20" s="35">
        <f>'Elektrospēka iek.'!O29</f>
        <v>0</v>
      </c>
      <c r="H20" s="35">
        <f>'Elektrospēka iek.'!L29</f>
        <v>0</v>
      </c>
      <c r="I20" s="55"/>
      <c r="L20" s="28"/>
      <c r="M20" s="32"/>
      <c r="N20" s="28"/>
    </row>
    <row r="21" spans="1:16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L21" s="28"/>
      <c r="M21" s="32"/>
      <c r="N21" s="31"/>
      <c r="P21" s="55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I24" s="92"/>
      <c r="J24" s="55"/>
      <c r="K24" s="55"/>
      <c r="L24" s="31"/>
      <c r="M24" s="85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I25" s="92"/>
      <c r="J25" s="55"/>
      <c r="K25" s="55"/>
      <c r="L25" s="31"/>
      <c r="M25" s="85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J26" s="55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1:H1"/>
    <mergeCell ref="A2:H2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E11"/>
    <mergeCell ref="F11:H11"/>
    <mergeCell ref="A12:E12"/>
    <mergeCell ref="F12:H12"/>
    <mergeCell ref="A13:D13"/>
    <mergeCell ref="G13:H13"/>
    <mergeCell ref="A14:H14"/>
    <mergeCell ref="E15:G15"/>
    <mergeCell ref="A22:C22"/>
    <mergeCell ref="E22:H25"/>
    <mergeCell ref="A23:C23"/>
    <mergeCell ref="A24:C24"/>
    <mergeCell ref="A25:C25"/>
    <mergeCell ref="A26:H26"/>
    <mergeCell ref="A27:H27"/>
    <mergeCell ref="A28:B28"/>
    <mergeCell ref="C28:H28"/>
    <mergeCell ref="A29:H29"/>
    <mergeCell ref="A30:H30"/>
    <mergeCell ref="A31:B31"/>
    <mergeCell ref="C31:H31"/>
    <mergeCell ref="A32:H32"/>
    <mergeCell ref="A33:H33"/>
    <mergeCell ref="A34:B34"/>
    <mergeCell ref="D34:H3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T18" sqref="T18"/>
    </sheetView>
  </sheetViews>
  <sheetFormatPr defaultColWidth="9.125" defaultRowHeight="12.75"/>
  <cols>
    <col min="1" max="1" width="7.625" style="28" customWidth="1"/>
    <col min="2" max="2" width="8.50390625" style="28" customWidth="1"/>
    <col min="3" max="3" width="38.875" style="28" customWidth="1"/>
    <col min="4" max="4" width="6.00390625" style="28" customWidth="1"/>
    <col min="5" max="5" width="7.625" style="28" customWidth="1"/>
    <col min="6" max="6" width="5.625" style="28" customWidth="1"/>
    <col min="7" max="7" width="5.50390625" style="28" customWidth="1"/>
    <col min="8" max="8" width="5.625" style="28" customWidth="1"/>
    <col min="9" max="9" width="6.50390625" style="28" customWidth="1"/>
    <col min="10" max="10" width="4.50390625" style="28" customWidth="1"/>
    <col min="11" max="11" width="6.375" style="28" customWidth="1"/>
    <col min="12" max="13" width="8.125" style="28" customWidth="1"/>
    <col min="14" max="14" width="9.375" style="28" customWidth="1"/>
    <col min="15" max="15" width="7.50390625" style="28" customWidth="1"/>
    <col min="16" max="16" width="9.50390625" style="28" customWidth="1"/>
    <col min="17" max="16384" width="9.125" style="28" customWidth="1"/>
  </cols>
  <sheetData>
    <row r="1" spans="1:16" ht="35.25" customHeight="1">
      <c r="A1" s="227" t="s">
        <v>17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ht="17.25">
      <c r="A2" s="225" t="s">
        <v>19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14.25" customHeight="1">
      <c r="A3" s="224" t="s">
        <v>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</row>
    <row r="4" spans="1:16" ht="14.2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</row>
    <row r="5" spans="1:16" s="1" customFormat="1" ht="14.25" customHeight="1">
      <c r="A5" s="177" t="s">
        <v>5</v>
      </c>
      <c r="B5" s="177"/>
      <c r="C5" s="179" t="s">
        <v>273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</row>
    <row r="6" spans="1:16" s="1" customFormat="1" ht="14.25" customHeight="1">
      <c r="A6" s="177" t="s">
        <v>6</v>
      </c>
      <c r="B6" s="177"/>
      <c r="C6" s="179" t="s">
        <v>273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1:16" s="1" customFormat="1" ht="14.25" customHeight="1">
      <c r="A7" s="177" t="s">
        <v>7</v>
      </c>
      <c r="B7" s="177"/>
      <c r="C7" s="179" t="s">
        <v>160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</row>
    <row r="8" spans="1:16" ht="14.25" customHeight="1">
      <c r="A8" s="177" t="s">
        <v>8</v>
      </c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6" ht="15" customHeight="1">
      <c r="A9" s="18" t="s">
        <v>9</v>
      </c>
      <c r="B9" s="16">
        <v>2017</v>
      </c>
      <c r="C9" s="18" t="s">
        <v>11</v>
      </c>
      <c r="D9" s="228" t="s">
        <v>15</v>
      </c>
      <c r="E9" s="228"/>
      <c r="F9" s="226" t="s">
        <v>12</v>
      </c>
      <c r="G9" s="226"/>
      <c r="H9" s="226"/>
      <c r="I9" s="224" t="s">
        <v>76</v>
      </c>
      <c r="J9" s="224"/>
      <c r="K9" s="224"/>
      <c r="L9" s="224"/>
      <c r="M9" s="229">
        <f>P30</f>
        <v>0</v>
      </c>
      <c r="N9" s="229"/>
      <c r="O9" s="4" t="s">
        <v>66</v>
      </c>
      <c r="P9" s="17"/>
    </row>
    <row r="10" spans="1:16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 t="s">
        <v>77</v>
      </c>
      <c r="K10" s="180"/>
      <c r="L10" s="16">
        <v>2017</v>
      </c>
      <c r="M10" s="4" t="s">
        <v>10</v>
      </c>
      <c r="N10" s="19"/>
      <c r="O10" s="179" t="s">
        <v>249</v>
      </c>
      <c r="P10" s="179"/>
    </row>
    <row r="11" spans="1:16" s="1" customFormat="1" ht="14.25" customHeight="1" thickBo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s="1" customFormat="1" ht="13.5" thickBot="1">
      <c r="A12" s="66" t="s">
        <v>80</v>
      </c>
      <c r="B12" s="66"/>
      <c r="C12" s="67"/>
      <c r="D12" s="66" t="s">
        <v>81</v>
      </c>
      <c r="E12" s="68" t="s">
        <v>82</v>
      </c>
      <c r="F12" s="234" t="s">
        <v>94</v>
      </c>
      <c r="G12" s="235"/>
      <c r="H12" s="235"/>
      <c r="I12" s="235"/>
      <c r="J12" s="235"/>
      <c r="K12" s="236"/>
      <c r="L12" s="69"/>
      <c r="M12" s="69"/>
      <c r="N12" s="69" t="s">
        <v>84</v>
      </c>
      <c r="O12" s="69" t="s">
        <v>83</v>
      </c>
      <c r="P12" s="70" t="s">
        <v>78</v>
      </c>
    </row>
    <row r="13" spans="1:16" s="1" customFormat="1" ht="12.75">
      <c r="A13" s="71" t="s">
        <v>85</v>
      </c>
      <c r="B13" s="71" t="s">
        <v>118</v>
      </c>
      <c r="C13" s="71" t="s">
        <v>93</v>
      </c>
      <c r="D13" s="71" t="s">
        <v>86</v>
      </c>
      <c r="E13" s="72" t="s">
        <v>87</v>
      </c>
      <c r="F13" s="71" t="s">
        <v>95</v>
      </c>
      <c r="G13" s="73" t="s">
        <v>89</v>
      </c>
      <c r="H13" s="66" t="s">
        <v>109</v>
      </c>
      <c r="I13" s="66" t="s">
        <v>88</v>
      </c>
      <c r="J13" s="66" t="s">
        <v>110</v>
      </c>
      <c r="K13" s="66" t="s">
        <v>115</v>
      </c>
      <c r="L13" s="74" t="s">
        <v>111</v>
      </c>
      <c r="M13" s="66" t="s">
        <v>109</v>
      </c>
      <c r="N13" s="66" t="s">
        <v>88</v>
      </c>
      <c r="O13" s="66" t="s">
        <v>110</v>
      </c>
      <c r="P13" s="66" t="s">
        <v>115</v>
      </c>
    </row>
    <row r="14" spans="1:16" s="1" customFormat="1" ht="12.75">
      <c r="A14" s="71"/>
      <c r="B14" s="71"/>
      <c r="C14" s="71"/>
      <c r="D14" s="71"/>
      <c r="E14" s="72"/>
      <c r="F14" s="71" t="s">
        <v>116</v>
      </c>
      <c r="G14" s="71" t="s">
        <v>157</v>
      </c>
      <c r="H14" s="71" t="s">
        <v>113</v>
      </c>
      <c r="I14" s="71" t="s">
        <v>112</v>
      </c>
      <c r="J14" s="71" t="s">
        <v>114</v>
      </c>
      <c r="K14" s="71" t="s">
        <v>66</v>
      </c>
      <c r="L14" s="75" t="s">
        <v>117</v>
      </c>
      <c r="M14" s="71" t="s">
        <v>113</v>
      </c>
      <c r="N14" s="71" t="s">
        <v>112</v>
      </c>
      <c r="O14" s="71" t="s">
        <v>114</v>
      </c>
      <c r="P14" s="71" t="s">
        <v>66</v>
      </c>
    </row>
    <row r="15" spans="1:16" s="1" customFormat="1" ht="13.5" thickBot="1">
      <c r="A15" s="76" t="s">
        <v>90</v>
      </c>
      <c r="B15" s="76"/>
      <c r="C15" s="76"/>
      <c r="D15" s="76"/>
      <c r="E15" s="77"/>
      <c r="F15" s="76" t="s">
        <v>122</v>
      </c>
      <c r="G15" s="76" t="s">
        <v>158</v>
      </c>
      <c r="H15" s="76" t="s">
        <v>66</v>
      </c>
      <c r="I15" s="76" t="s">
        <v>66</v>
      </c>
      <c r="J15" s="76" t="s">
        <v>66</v>
      </c>
      <c r="K15" s="76"/>
      <c r="L15" s="78" t="s">
        <v>122</v>
      </c>
      <c r="M15" s="76" t="s">
        <v>66</v>
      </c>
      <c r="N15" s="76" t="s">
        <v>66</v>
      </c>
      <c r="O15" s="76" t="s">
        <v>66</v>
      </c>
      <c r="P15" s="76"/>
    </row>
    <row r="16" spans="1:16" s="1" customFormat="1" ht="13.5">
      <c r="A16" s="105">
        <v>1</v>
      </c>
      <c r="B16" s="105">
        <v>2</v>
      </c>
      <c r="C16" s="105">
        <v>3</v>
      </c>
      <c r="D16" s="105">
        <v>4</v>
      </c>
      <c r="E16" s="105">
        <v>5</v>
      </c>
      <c r="F16" s="111">
        <v>6</v>
      </c>
      <c r="G16" s="111">
        <v>7</v>
      </c>
      <c r="H16" s="111">
        <v>8</v>
      </c>
      <c r="I16" s="111">
        <v>9</v>
      </c>
      <c r="J16" s="111">
        <v>10</v>
      </c>
      <c r="K16" s="111">
        <v>11</v>
      </c>
      <c r="L16" s="105">
        <v>12</v>
      </c>
      <c r="M16" s="105">
        <v>13</v>
      </c>
      <c r="N16" s="105">
        <v>14</v>
      </c>
      <c r="O16" s="105">
        <v>15</v>
      </c>
      <c r="P16" s="105">
        <v>16</v>
      </c>
    </row>
    <row r="17" spans="1:18" ht="13.5">
      <c r="A17" s="112">
        <v>1</v>
      </c>
      <c r="B17" s="113" t="s">
        <v>63</v>
      </c>
      <c r="C17" s="136" t="s">
        <v>240</v>
      </c>
      <c r="D17" s="112" t="s">
        <v>146</v>
      </c>
      <c r="E17" s="118">
        <v>60</v>
      </c>
      <c r="F17" s="116"/>
      <c r="G17" s="124"/>
      <c r="H17" s="116"/>
      <c r="I17" s="137"/>
      <c r="J17" s="116"/>
      <c r="K17" s="116"/>
      <c r="L17" s="116"/>
      <c r="M17" s="116"/>
      <c r="N17" s="116"/>
      <c r="O17" s="116"/>
      <c r="P17" s="116"/>
      <c r="R17" s="32"/>
    </row>
    <row r="18" spans="1:18" ht="13.5">
      <c r="A18" s="112">
        <v>2</v>
      </c>
      <c r="B18" s="113" t="s">
        <v>63</v>
      </c>
      <c r="C18" s="136" t="s">
        <v>241</v>
      </c>
      <c r="D18" s="112" t="s">
        <v>146</v>
      </c>
      <c r="E18" s="118">
        <v>60</v>
      </c>
      <c r="F18" s="116"/>
      <c r="G18" s="124"/>
      <c r="H18" s="116"/>
      <c r="I18" s="137"/>
      <c r="J18" s="116"/>
      <c r="K18" s="116"/>
      <c r="L18" s="116"/>
      <c r="M18" s="116"/>
      <c r="N18" s="116"/>
      <c r="O18" s="116"/>
      <c r="P18" s="116"/>
      <c r="R18" s="32"/>
    </row>
    <row r="19" spans="1:18" ht="27">
      <c r="A19" s="112">
        <v>3</v>
      </c>
      <c r="B19" s="113" t="s">
        <v>63</v>
      </c>
      <c r="C19" s="129" t="s">
        <v>242</v>
      </c>
      <c r="D19" s="112" t="s">
        <v>210</v>
      </c>
      <c r="E19" s="118">
        <v>2</v>
      </c>
      <c r="F19" s="116"/>
      <c r="G19" s="124"/>
      <c r="H19" s="116"/>
      <c r="I19" s="137"/>
      <c r="J19" s="116"/>
      <c r="K19" s="116"/>
      <c r="L19" s="116"/>
      <c r="M19" s="116"/>
      <c r="N19" s="116"/>
      <c r="O19" s="116"/>
      <c r="P19" s="116"/>
      <c r="R19" s="32"/>
    </row>
    <row r="20" spans="1:18" ht="27">
      <c r="A20" s="112">
        <v>4</v>
      </c>
      <c r="B20" s="113" t="s">
        <v>63</v>
      </c>
      <c r="C20" s="129" t="s">
        <v>243</v>
      </c>
      <c r="D20" s="112" t="s">
        <v>210</v>
      </c>
      <c r="E20" s="118">
        <v>3</v>
      </c>
      <c r="F20" s="116"/>
      <c r="G20" s="124"/>
      <c r="H20" s="116"/>
      <c r="I20" s="137"/>
      <c r="J20" s="116"/>
      <c r="K20" s="116"/>
      <c r="L20" s="116"/>
      <c r="M20" s="116"/>
      <c r="N20" s="116"/>
      <c r="O20" s="116"/>
      <c r="P20" s="116"/>
      <c r="R20" s="32"/>
    </row>
    <row r="21" spans="1:18" ht="13.5">
      <c r="A21" s="112">
        <v>5</v>
      </c>
      <c r="B21" s="113" t="s">
        <v>63</v>
      </c>
      <c r="C21" s="132" t="s">
        <v>244</v>
      </c>
      <c r="D21" s="122" t="s">
        <v>38</v>
      </c>
      <c r="E21" s="133">
        <v>5</v>
      </c>
      <c r="F21" s="116"/>
      <c r="G21" s="124"/>
      <c r="H21" s="116"/>
      <c r="I21" s="137"/>
      <c r="J21" s="116"/>
      <c r="K21" s="116"/>
      <c r="L21" s="116"/>
      <c r="M21" s="116"/>
      <c r="N21" s="116"/>
      <c r="O21" s="116"/>
      <c r="P21" s="116"/>
      <c r="R21" s="32"/>
    </row>
    <row r="22" spans="1:18" ht="13.5">
      <c r="A22" s="112">
        <v>6</v>
      </c>
      <c r="B22" s="113" t="s">
        <v>63</v>
      </c>
      <c r="C22" s="125" t="s">
        <v>245</v>
      </c>
      <c r="D22" s="122" t="s">
        <v>99</v>
      </c>
      <c r="E22" s="122">
        <v>1</v>
      </c>
      <c r="F22" s="116"/>
      <c r="G22" s="124"/>
      <c r="H22" s="115"/>
      <c r="I22" s="137"/>
      <c r="J22" s="116"/>
      <c r="K22" s="116"/>
      <c r="L22" s="116"/>
      <c r="M22" s="116"/>
      <c r="N22" s="116"/>
      <c r="O22" s="116"/>
      <c r="P22" s="116"/>
      <c r="R22" s="32"/>
    </row>
    <row r="23" spans="1:18" ht="41.25">
      <c r="A23" s="112">
        <v>7</v>
      </c>
      <c r="B23" s="113" t="s">
        <v>63</v>
      </c>
      <c r="C23" s="125" t="s">
        <v>246</v>
      </c>
      <c r="D23" s="112" t="s">
        <v>38</v>
      </c>
      <c r="E23" s="118">
        <v>1</v>
      </c>
      <c r="F23" s="116"/>
      <c r="G23" s="124"/>
      <c r="H23" s="116"/>
      <c r="I23" s="124"/>
      <c r="J23" s="116"/>
      <c r="K23" s="116"/>
      <c r="L23" s="116"/>
      <c r="M23" s="116"/>
      <c r="N23" s="116"/>
      <c r="O23" s="116"/>
      <c r="P23" s="116"/>
      <c r="R23" s="32"/>
    </row>
    <row r="24" spans="1:18" ht="13.5">
      <c r="A24" s="112">
        <v>8</v>
      </c>
      <c r="B24" s="113" t="s">
        <v>63</v>
      </c>
      <c r="C24" s="132" t="s">
        <v>98</v>
      </c>
      <c r="D24" s="122" t="s">
        <v>146</v>
      </c>
      <c r="E24" s="123">
        <v>90</v>
      </c>
      <c r="F24" s="116"/>
      <c r="G24" s="124"/>
      <c r="H24" s="116"/>
      <c r="I24" s="124"/>
      <c r="J24" s="116"/>
      <c r="K24" s="116"/>
      <c r="L24" s="116"/>
      <c r="M24" s="116"/>
      <c r="N24" s="116"/>
      <c r="O24" s="116"/>
      <c r="P24" s="116"/>
      <c r="R24" s="32"/>
    </row>
    <row r="25" spans="1:18" ht="13.5">
      <c r="A25" s="112">
        <v>9</v>
      </c>
      <c r="B25" s="113" t="s">
        <v>63</v>
      </c>
      <c r="C25" s="132" t="s">
        <v>18</v>
      </c>
      <c r="D25" s="122" t="s">
        <v>146</v>
      </c>
      <c r="E25" s="123">
        <v>60</v>
      </c>
      <c r="F25" s="116"/>
      <c r="G25" s="124"/>
      <c r="H25" s="116"/>
      <c r="I25" s="124"/>
      <c r="J25" s="116"/>
      <c r="K25" s="116"/>
      <c r="L25" s="116"/>
      <c r="M25" s="116"/>
      <c r="N25" s="116"/>
      <c r="O25" s="116"/>
      <c r="P25" s="116"/>
      <c r="R25" s="32"/>
    </row>
    <row r="26" spans="1:18" s="95" customFormat="1" ht="15">
      <c r="A26" s="112">
        <v>10</v>
      </c>
      <c r="B26" s="113" t="s">
        <v>63</v>
      </c>
      <c r="C26" s="132" t="s">
        <v>247</v>
      </c>
      <c r="D26" s="127" t="s">
        <v>146</v>
      </c>
      <c r="E26" s="116">
        <v>10</v>
      </c>
      <c r="F26" s="116"/>
      <c r="G26" s="116"/>
      <c r="H26" s="116"/>
      <c r="I26" s="124"/>
      <c r="J26" s="116"/>
      <c r="K26" s="116"/>
      <c r="L26" s="116"/>
      <c r="M26" s="116"/>
      <c r="N26" s="116"/>
      <c r="O26" s="116"/>
      <c r="P26" s="116"/>
      <c r="R26" s="32"/>
    </row>
    <row r="27" spans="1:18" s="1" customFormat="1" ht="13.5">
      <c r="A27" s="12"/>
      <c r="B27" s="9"/>
      <c r="C27" s="29" t="s">
        <v>91</v>
      </c>
      <c r="D27" s="11" t="s">
        <v>66</v>
      </c>
      <c r="E27" s="15"/>
      <c r="F27" s="10"/>
      <c r="G27" s="14"/>
      <c r="H27" s="15"/>
      <c r="I27" s="10"/>
      <c r="J27" s="15"/>
      <c r="K27" s="10"/>
      <c r="L27" s="30">
        <f>SUM(L17:L26)</f>
        <v>0</v>
      </c>
      <c r="M27" s="30">
        <f>SUM(M17:M26)</f>
        <v>0</v>
      </c>
      <c r="N27" s="30">
        <f>SUM(N17:N26)</f>
        <v>0</v>
      </c>
      <c r="O27" s="30">
        <f>SUM(O17:O26)</f>
        <v>0</v>
      </c>
      <c r="P27" s="30">
        <f>SUM(P17:P26)</f>
        <v>0</v>
      </c>
      <c r="R27" s="20"/>
    </row>
    <row r="28" spans="1:16" s="1" customFormat="1" ht="13.5">
      <c r="A28" s="12"/>
      <c r="B28" s="6"/>
      <c r="C28" s="242" t="s">
        <v>256</v>
      </c>
      <c r="D28" s="243"/>
      <c r="E28" s="243"/>
      <c r="F28" s="243"/>
      <c r="G28" s="243"/>
      <c r="H28" s="243"/>
      <c r="I28" s="243"/>
      <c r="J28" s="243"/>
      <c r="K28" s="244"/>
      <c r="L28" s="21"/>
      <c r="M28" s="15"/>
      <c r="N28" s="2"/>
      <c r="O28" s="13"/>
      <c r="P28" s="12"/>
    </row>
    <row r="29" spans="1:16" s="1" customFormat="1" ht="13.5">
      <c r="A29" s="22"/>
      <c r="B29" s="23"/>
      <c r="C29" s="237" t="s">
        <v>92</v>
      </c>
      <c r="D29" s="238"/>
      <c r="E29" s="238"/>
      <c r="F29" s="238"/>
      <c r="G29" s="238"/>
      <c r="H29" s="238"/>
      <c r="I29" s="238"/>
      <c r="J29" s="238"/>
      <c r="K29" s="239"/>
      <c r="L29" s="24">
        <f>L27</f>
        <v>0</v>
      </c>
      <c r="M29" s="24">
        <f>M27</f>
        <v>0</v>
      </c>
      <c r="N29" s="24">
        <f>SUM(N27:N28)</f>
        <v>0</v>
      </c>
      <c r="O29" s="24">
        <f>O27</f>
        <v>0</v>
      </c>
      <c r="P29" s="24">
        <f>M29+N29+O29</f>
        <v>0</v>
      </c>
    </row>
    <row r="30" spans="1:18" ht="15" customHeight="1">
      <c r="A30" s="240" t="s">
        <v>128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5"/>
      <c r="O30" s="25"/>
      <c r="P30" s="25">
        <f>SUM(P29:P29)</f>
        <v>0</v>
      </c>
      <c r="R30" s="31"/>
    </row>
    <row r="31" spans="1:18" ht="15" customHeight="1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60"/>
      <c r="O31" s="60"/>
      <c r="P31" s="60"/>
      <c r="R31" s="31"/>
    </row>
    <row r="32" spans="1:18" ht="15" customHeight="1">
      <c r="A32" s="102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60"/>
      <c r="O32" s="60"/>
      <c r="P32" s="60"/>
      <c r="R32" s="31"/>
    </row>
    <row r="33" spans="1:16" ht="13.5">
      <c r="A33" s="245" t="s">
        <v>119</v>
      </c>
      <c r="B33" s="209"/>
      <c r="C33" s="231"/>
      <c r="D33" s="231"/>
      <c r="E33" s="231"/>
      <c r="F33" s="209"/>
      <c r="G33" s="209"/>
      <c r="H33" s="209"/>
      <c r="I33" s="209" t="s">
        <v>214</v>
      </c>
      <c r="J33" s="209"/>
      <c r="K33" s="209"/>
      <c r="L33" s="231"/>
      <c r="M33" s="231"/>
      <c r="N33" s="231"/>
      <c r="O33" s="231"/>
      <c r="P33" s="231"/>
    </row>
    <row r="34" spans="1:16" ht="13.5">
      <c r="A34" s="245"/>
      <c r="B34" s="209"/>
      <c r="C34" s="233" t="s">
        <v>120</v>
      </c>
      <c r="D34" s="233"/>
      <c r="E34" s="233"/>
      <c r="F34" s="209"/>
      <c r="G34" s="209"/>
      <c r="H34" s="209"/>
      <c r="I34" s="209"/>
      <c r="J34" s="209"/>
      <c r="K34" s="209"/>
      <c r="L34" s="233" t="s">
        <v>120</v>
      </c>
      <c r="M34" s="233"/>
      <c r="N34" s="233"/>
      <c r="O34" s="233"/>
      <c r="P34" s="233"/>
    </row>
    <row r="35" spans="1:16" ht="13.5">
      <c r="A35" s="9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3.5">
      <c r="A36" s="245" t="s">
        <v>253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</row>
    <row r="37" s="44" customFormat="1" ht="12"/>
    <row r="38" spans="7:9" ht="12">
      <c r="G38" s="84"/>
      <c r="I38" s="84"/>
    </row>
    <row r="39" spans="7:9" ht="12">
      <c r="G39" s="84"/>
      <c r="I39" s="84"/>
    </row>
    <row r="40" spans="7:9" ht="12">
      <c r="G40" s="84"/>
      <c r="I40" s="84"/>
    </row>
    <row r="41" spans="7:9" ht="12">
      <c r="G41" s="84"/>
      <c r="I41" s="84"/>
    </row>
  </sheetData>
  <sheetProtection/>
  <mergeCells count="34">
    <mergeCell ref="C7:P7"/>
    <mergeCell ref="A10:I10"/>
    <mergeCell ref="J10:K10"/>
    <mergeCell ref="O10:P10"/>
    <mergeCell ref="A8:B8"/>
    <mergeCell ref="C8:P8"/>
    <mergeCell ref="D9:E9"/>
    <mergeCell ref="F9:H9"/>
    <mergeCell ref="I9:L9"/>
    <mergeCell ref="M9:N9"/>
    <mergeCell ref="A1:P1"/>
    <mergeCell ref="A2:P2"/>
    <mergeCell ref="A3:P3"/>
    <mergeCell ref="A6:B6"/>
    <mergeCell ref="A5:B5"/>
    <mergeCell ref="C5:P5"/>
    <mergeCell ref="C6:P6"/>
    <mergeCell ref="A4:P4"/>
    <mergeCell ref="A7:B7"/>
    <mergeCell ref="L33:P33"/>
    <mergeCell ref="A30:M30"/>
    <mergeCell ref="F12:K12"/>
    <mergeCell ref="A11:P11"/>
    <mergeCell ref="A33:B33"/>
    <mergeCell ref="C33:E33"/>
    <mergeCell ref="C28:K28"/>
    <mergeCell ref="C29:K29"/>
    <mergeCell ref="F33:H33"/>
    <mergeCell ref="I33:K33"/>
    <mergeCell ref="A34:B34"/>
    <mergeCell ref="C34:E34"/>
    <mergeCell ref="F34:K34"/>
    <mergeCell ref="L34:P34"/>
    <mergeCell ref="A36:P36"/>
  </mergeCells>
  <printOptions gridLines="1"/>
  <pageMargins left="0.17" right="0.29" top="0.49" bottom="0.5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8" sqref="M8"/>
    </sheetView>
  </sheetViews>
  <sheetFormatPr defaultColWidth="9.125" defaultRowHeight="12.75"/>
  <cols>
    <col min="1" max="1" width="6.00390625" style="28" customWidth="1"/>
    <col min="2" max="2" width="9.875" style="28" customWidth="1"/>
    <col min="3" max="3" width="31.125" style="28" customWidth="1"/>
    <col min="4" max="4" width="11.50390625" style="28" customWidth="1"/>
    <col min="5" max="5" width="10.125" style="28" customWidth="1"/>
    <col min="6" max="6" width="11.125" style="28" customWidth="1"/>
    <col min="7" max="7" width="10.00390625" style="28" customWidth="1"/>
    <col min="8" max="8" width="10.125" style="28" customWidth="1"/>
    <col min="9" max="9" width="6.375" style="28" customWidth="1"/>
    <col min="10" max="10" width="5.125" style="28" customWidth="1"/>
    <col min="11" max="11" width="6.50390625" style="28" customWidth="1"/>
    <col min="12" max="12" width="7.375" style="28" customWidth="1"/>
    <col min="13" max="13" width="10.625" style="28" customWidth="1"/>
    <col min="14" max="14" width="8.50390625" style="28" customWidth="1"/>
    <col min="15" max="15" width="6.375" style="28" customWidth="1"/>
    <col min="16" max="16" width="9.50390625" style="28" bestFit="1" customWidth="1"/>
    <col min="17" max="16384" width="9.125" style="28" customWidth="1"/>
  </cols>
  <sheetData>
    <row r="1" spans="1:16" ht="40.5" customHeight="1">
      <c r="A1" s="223" t="s">
        <v>144</v>
      </c>
      <c r="B1" s="223"/>
      <c r="C1" s="223"/>
      <c r="D1" s="223"/>
      <c r="E1" s="223"/>
      <c r="F1" s="223"/>
      <c r="G1" s="223"/>
      <c r="H1" s="223"/>
      <c r="I1" s="40"/>
      <c r="J1" s="40"/>
      <c r="K1" s="40"/>
      <c r="L1" s="40"/>
      <c r="M1" s="40"/>
      <c r="N1" s="40"/>
      <c r="O1" s="40"/>
      <c r="P1" s="40"/>
    </row>
    <row r="2" spans="1:16" ht="27" customHeight="1">
      <c r="A2" s="223" t="s">
        <v>269</v>
      </c>
      <c r="B2" s="223"/>
      <c r="C2" s="223"/>
      <c r="D2" s="223"/>
      <c r="E2" s="223"/>
      <c r="F2" s="223"/>
      <c r="G2" s="223"/>
      <c r="H2" s="223"/>
      <c r="I2" s="40"/>
      <c r="J2" s="40"/>
      <c r="K2" s="40"/>
      <c r="L2" s="40"/>
      <c r="M2" s="40"/>
      <c r="N2" s="40"/>
      <c r="O2" s="40"/>
      <c r="P2" s="40"/>
    </row>
    <row r="3" spans="1:16" ht="17.25">
      <c r="A3" s="225" t="s">
        <v>261</v>
      </c>
      <c r="B3" s="225"/>
      <c r="C3" s="225"/>
      <c r="D3" s="225"/>
      <c r="E3" s="225"/>
      <c r="F3" s="225"/>
      <c r="G3" s="225"/>
      <c r="H3" s="225"/>
      <c r="I3" s="41"/>
      <c r="J3" s="41"/>
      <c r="K3" s="41"/>
      <c r="L3" s="41"/>
      <c r="M3" s="41"/>
      <c r="N3" s="41"/>
      <c r="O3" s="41"/>
      <c r="P3" s="41"/>
    </row>
    <row r="4" spans="1:16" ht="12.75">
      <c r="A4" s="224" t="s">
        <v>4</v>
      </c>
      <c r="B4" s="224"/>
      <c r="C4" s="224"/>
      <c r="D4" s="224"/>
      <c r="E4" s="224"/>
      <c r="F4" s="224"/>
      <c r="G4" s="224"/>
      <c r="H4" s="224"/>
      <c r="I4" s="42"/>
      <c r="J4" s="42"/>
      <c r="K4" s="42"/>
      <c r="L4" s="42"/>
      <c r="M4" s="42"/>
      <c r="N4" s="42"/>
      <c r="O4" s="42"/>
      <c r="P4" s="42"/>
    </row>
    <row r="5" spans="1:16" ht="12.75">
      <c r="A5" s="180"/>
      <c r="B5" s="180"/>
      <c r="C5" s="180"/>
      <c r="D5" s="180"/>
      <c r="E5" s="180"/>
      <c r="F5" s="180"/>
      <c r="G5" s="180"/>
      <c r="H5" s="180"/>
      <c r="I5" s="42"/>
      <c r="J5" s="42"/>
      <c r="K5" s="42"/>
      <c r="L5" s="42"/>
      <c r="M5" s="42"/>
      <c r="N5" s="42"/>
      <c r="O5" s="42"/>
      <c r="P5" s="42"/>
    </row>
    <row r="6" spans="1:16" ht="13.5">
      <c r="A6" s="177" t="s">
        <v>5</v>
      </c>
      <c r="B6" s="177"/>
      <c r="C6" s="179" t="s">
        <v>274</v>
      </c>
      <c r="D6" s="179"/>
      <c r="E6" s="179"/>
      <c r="F6" s="179"/>
      <c r="G6" s="179"/>
      <c r="H6" s="179"/>
      <c r="I6" s="43"/>
      <c r="J6" s="43"/>
      <c r="K6" s="43"/>
      <c r="L6" s="43"/>
      <c r="M6" s="43"/>
      <c r="N6" s="43"/>
      <c r="O6" s="43"/>
      <c r="P6" s="43"/>
    </row>
    <row r="7" spans="1:16" ht="13.5">
      <c r="A7" s="180"/>
      <c r="B7" s="180"/>
      <c r="C7" s="178" t="s">
        <v>160</v>
      </c>
      <c r="D7" s="178"/>
      <c r="E7" s="178"/>
      <c r="F7" s="178"/>
      <c r="G7" s="178"/>
      <c r="H7" s="178"/>
      <c r="I7" s="43"/>
      <c r="J7" s="43"/>
      <c r="K7" s="43"/>
      <c r="L7" s="43"/>
      <c r="M7" s="43"/>
      <c r="N7" s="43"/>
      <c r="O7" s="43"/>
      <c r="P7" s="43"/>
    </row>
    <row r="8" spans="1:16" ht="13.5">
      <c r="A8" s="177" t="s">
        <v>6</v>
      </c>
      <c r="B8" s="177"/>
      <c r="C8" s="179" t="s">
        <v>24</v>
      </c>
      <c r="D8" s="179"/>
      <c r="E8" s="179"/>
      <c r="F8" s="179"/>
      <c r="G8" s="179"/>
      <c r="H8" s="179"/>
      <c r="I8" s="43"/>
      <c r="J8" s="43"/>
      <c r="K8" s="43"/>
      <c r="L8" s="43"/>
      <c r="M8" s="43"/>
      <c r="N8" s="43"/>
      <c r="O8" s="43"/>
      <c r="P8" s="43"/>
    </row>
    <row r="9" spans="1:16" ht="14.25" customHeight="1">
      <c r="A9" s="177" t="s">
        <v>7</v>
      </c>
      <c r="B9" s="177"/>
      <c r="C9" s="178" t="s">
        <v>160</v>
      </c>
      <c r="D9" s="178"/>
      <c r="E9" s="178"/>
      <c r="F9" s="178"/>
      <c r="G9" s="178"/>
      <c r="H9" s="178"/>
      <c r="I9" s="43"/>
      <c r="J9" s="43"/>
      <c r="K9" s="43"/>
      <c r="L9" s="43"/>
      <c r="M9" s="43"/>
      <c r="N9" s="43"/>
      <c r="O9" s="43"/>
      <c r="P9" s="43"/>
    </row>
    <row r="10" spans="1:17" s="44" customFormat="1" ht="15.75" customHeight="1">
      <c r="A10" s="177" t="s">
        <v>8</v>
      </c>
      <c r="B10" s="177"/>
      <c r="C10" s="178"/>
      <c r="D10" s="178"/>
      <c r="E10" s="178"/>
      <c r="F10" s="178"/>
      <c r="G10" s="178"/>
      <c r="H10" s="178"/>
      <c r="I10" s="43"/>
      <c r="J10" s="43"/>
      <c r="K10" s="43"/>
      <c r="L10" s="43"/>
      <c r="M10" s="43"/>
      <c r="N10" s="43"/>
      <c r="O10" s="43"/>
      <c r="P10" s="43"/>
      <c r="Q10" s="28"/>
    </row>
    <row r="11" spans="1:17" s="44" customFormat="1" ht="15.75" customHeight="1">
      <c r="A11" s="212" t="s">
        <v>23</v>
      </c>
      <c r="B11" s="212"/>
      <c r="C11" s="212"/>
      <c r="D11" s="212"/>
      <c r="E11" s="212"/>
      <c r="F11" s="218">
        <f>D25</f>
        <v>0</v>
      </c>
      <c r="G11" s="219"/>
      <c r="H11" s="219"/>
      <c r="I11" s="43"/>
      <c r="J11" s="43"/>
      <c r="K11" s="43"/>
      <c r="L11" s="43"/>
      <c r="M11" s="43"/>
      <c r="N11" s="43"/>
      <c r="O11" s="43"/>
      <c r="P11" s="43"/>
      <c r="Q11" s="28"/>
    </row>
    <row r="12" spans="1:17" s="44" customFormat="1" ht="15.75" customHeight="1">
      <c r="A12" s="212" t="s">
        <v>129</v>
      </c>
      <c r="B12" s="212"/>
      <c r="C12" s="212"/>
      <c r="D12" s="212"/>
      <c r="E12" s="212"/>
      <c r="F12" s="220">
        <f>H21</f>
        <v>0</v>
      </c>
      <c r="G12" s="221"/>
      <c r="H12" s="221"/>
      <c r="I12" s="43"/>
      <c r="J12" s="43"/>
      <c r="K12" s="43"/>
      <c r="L12" s="43"/>
      <c r="M12" s="43"/>
      <c r="N12" s="43"/>
      <c r="O12" s="43"/>
      <c r="P12" s="43"/>
      <c r="Q12" s="28"/>
    </row>
    <row r="13" spans="1:16" s="44" customFormat="1" ht="15.75" customHeight="1">
      <c r="A13" s="212" t="s">
        <v>123</v>
      </c>
      <c r="B13" s="212"/>
      <c r="C13" s="212"/>
      <c r="D13" s="212"/>
      <c r="E13" s="27">
        <v>2017</v>
      </c>
      <c r="F13" s="26" t="s">
        <v>10</v>
      </c>
      <c r="G13" s="179" t="s">
        <v>249</v>
      </c>
      <c r="H13" s="179"/>
      <c r="I13" s="43"/>
      <c r="J13" s="43"/>
      <c r="K13" s="43"/>
      <c r="L13" s="43"/>
      <c r="M13" s="43"/>
      <c r="N13" s="43"/>
      <c r="O13" s="43"/>
      <c r="P13" s="43"/>
    </row>
    <row r="14" spans="1:16" s="44" customFormat="1" ht="15.75" customHeight="1" thickBot="1">
      <c r="A14" s="222"/>
      <c r="B14" s="222"/>
      <c r="C14" s="222"/>
      <c r="D14" s="222"/>
      <c r="E14" s="222"/>
      <c r="F14" s="222"/>
      <c r="G14" s="222"/>
      <c r="H14" s="222"/>
      <c r="I14" s="43"/>
      <c r="J14" s="43"/>
      <c r="K14" s="43"/>
      <c r="L14" s="43"/>
      <c r="M14" s="43"/>
      <c r="N14" s="43"/>
      <c r="O14" s="43"/>
      <c r="P14" s="43"/>
    </row>
    <row r="15" spans="1:16" s="44" customFormat="1" ht="15.75" customHeight="1" thickBot="1">
      <c r="A15" s="45" t="s">
        <v>130</v>
      </c>
      <c r="B15" s="45" t="s">
        <v>131</v>
      </c>
      <c r="C15" s="46"/>
      <c r="D15" s="45" t="s">
        <v>132</v>
      </c>
      <c r="E15" s="213" t="s">
        <v>133</v>
      </c>
      <c r="F15" s="214"/>
      <c r="G15" s="215"/>
      <c r="H15" s="46"/>
      <c r="I15" s="43"/>
      <c r="J15" s="43"/>
      <c r="K15" s="43"/>
      <c r="L15" s="43"/>
      <c r="M15" s="43"/>
      <c r="N15" s="43"/>
      <c r="O15" s="43"/>
      <c r="P15" s="43"/>
    </row>
    <row r="16" spans="1:8" s="44" customFormat="1" ht="15" customHeight="1">
      <c r="A16" s="47" t="s">
        <v>85</v>
      </c>
      <c r="B16" s="47" t="s">
        <v>132</v>
      </c>
      <c r="C16" s="47" t="s">
        <v>134</v>
      </c>
      <c r="D16" s="47" t="s">
        <v>83</v>
      </c>
      <c r="E16" s="36" t="s">
        <v>135</v>
      </c>
      <c r="F16" s="48" t="s">
        <v>136</v>
      </c>
      <c r="G16" s="36" t="s">
        <v>137</v>
      </c>
      <c r="H16" s="49" t="s">
        <v>111</v>
      </c>
    </row>
    <row r="17" spans="1:8" s="44" customFormat="1" ht="15" customHeight="1">
      <c r="A17" s="47" t="s">
        <v>90</v>
      </c>
      <c r="B17" s="47" t="s">
        <v>130</v>
      </c>
      <c r="C17" s="47" t="s">
        <v>138</v>
      </c>
      <c r="D17" s="47" t="s">
        <v>66</v>
      </c>
      <c r="E17" s="37" t="s">
        <v>139</v>
      </c>
      <c r="F17" s="47" t="s">
        <v>66</v>
      </c>
      <c r="G17" s="37" t="s">
        <v>140</v>
      </c>
      <c r="H17" s="49" t="s">
        <v>141</v>
      </c>
    </row>
    <row r="18" spans="1:8" s="44" customFormat="1" ht="15.75" customHeight="1" thickBot="1">
      <c r="A18" s="50"/>
      <c r="B18" s="50"/>
      <c r="C18" s="50"/>
      <c r="D18" s="50"/>
      <c r="E18" s="38" t="s">
        <v>66</v>
      </c>
      <c r="F18" s="50"/>
      <c r="G18" s="38" t="s">
        <v>66</v>
      </c>
      <c r="H18" s="51" t="s">
        <v>142</v>
      </c>
    </row>
    <row r="19" spans="1:8" s="44" customFormat="1" ht="14.25" thickBot="1">
      <c r="A19" s="52">
        <v>1</v>
      </c>
      <c r="B19" s="52">
        <v>2</v>
      </c>
      <c r="C19" s="39">
        <v>3</v>
      </c>
      <c r="D19" s="50">
        <v>4</v>
      </c>
      <c r="E19" s="50">
        <v>5</v>
      </c>
      <c r="F19" s="50">
        <v>6</v>
      </c>
      <c r="G19" s="52">
        <v>7</v>
      </c>
      <c r="H19" s="53"/>
    </row>
    <row r="20" spans="1:14" s="44" customFormat="1" ht="27">
      <c r="A20" s="33">
        <v>1</v>
      </c>
      <c r="B20" s="56" t="s">
        <v>298</v>
      </c>
      <c r="C20" s="88" t="s">
        <v>27</v>
      </c>
      <c r="D20" s="35">
        <f>'Pēcuzsk.pievads 0.4kV '!P42</f>
        <v>0</v>
      </c>
      <c r="E20" s="35">
        <f>'Pēcuzsk.pievads 0.4kV '!M42</f>
        <v>0</v>
      </c>
      <c r="F20" s="35">
        <f>'Pēcuzsk.pievads 0.4kV '!N42</f>
        <v>0</v>
      </c>
      <c r="G20" s="35">
        <f>'Pēcuzsk.pievads 0.4kV '!O42</f>
        <v>0</v>
      </c>
      <c r="H20" s="35">
        <f>'Pēcuzsk.pievads 0.4kV '!L42</f>
        <v>0</v>
      </c>
      <c r="I20" s="55"/>
      <c r="L20" s="28"/>
      <c r="M20" s="32"/>
      <c r="N20" s="28"/>
    </row>
    <row r="21" spans="1:16" s="44" customFormat="1" ht="13.5">
      <c r="A21" s="33"/>
      <c r="B21" s="56"/>
      <c r="C21" s="34" t="s">
        <v>91</v>
      </c>
      <c r="D21" s="57">
        <f>SUM(D20:D20)</f>
        <v>0</v>
      </c>
      <c r="E21" s="57">
        <f>SUM(E20:E20)</f>
        <v>0</v>
      </c>
      <c r="F21" s="57">
        <f>SUM(F20:F20)</f>
        <v>0</v>
      </c>
      <c r="G21" s="57">
        <f>SUM(G20:G20)</f>
        <v>0</v>
      </c>
      <c r="H21" s="57">
        <f>SUM(H20:H20)</f>
        <v>0</v>
      </c>
      <c r="I21" s="55"/>
      <c r="L21" s="28"/>
      <c r="M21" s="32"/>
      <c r="N21" s="31"/>
      <c r="P21" s="55"/>
    </row>
    <row r="22" spans="1:14" s="44" customFormat="1" ht="15" customHeight="1">
      <c r="A22" s="204" t="s">
        <v>258</v>
      </c>
      <c r="B22" s="205"/>
      <c r="C22" s="206"/>
      <c r="D22" s="58"/>
      <c r="E22" s="217"/>
      <c r="F22" s="217"/>
      <c r="G22" s="217"/>
      <c r="H22" s="217"/>
      <c r="I22" s="92"/>
      <c r="J22" s="55"/>
      <c r="K22" s="55"/>
      <c r="L22" s="31"/>
      <c r="M22" s="85"/>
      <c r="N22" s="28"/>
    </row>
    <row r="23" spans="1:17" s="44" customFormat="1" ht="13.5">
      <c r="A23" s="204" t="s">
        <v>259</v>
      </c>
      <c r="B23" s="205"/>
      <c r="C23" s="206"/>
      <c r="D23" s="58"/>
      <c r="E23" s="217"/>
      <c r="F23" s="217"/>
      <c r="G23" s="217"/>
      <c r="H23" s="217"/>
      <c r="I23" s="92"/>
      <c r="J23" s="55"/>
      <c r="K23" s="55"/>
      <c r="L23" s="31"/>
      <c r="M23" s="85"/>
      <c r="N23" s="55"/>
      <c r="O23" s="55"/>
      <c r="P23" s="55"/>
      <c r="Q23" s="55"/>
    </row>
    <row r="24" spans="1:13" s="44" customFormat="1" ht="13.5">
      <c r="A24" s="204" t="s">
        <v>22</v>
      </c>
      <c r="B24" s="205"/>
      <c r="C24" s="206"/>
      <c r="D24" s="58">
        <f>E21*23.59%</f>
        <v>0</v>
      </c>
      <c r="E24" s="217"/>
      <c r="F24" s="217"/>
      <c r="G24" s="217"/>
      <c r="H24" s="217"/>
      <c r="I24" s="92"/>
      <c r="J24" s="55"/>
      <c r="K24" s="55"/>
      <c r="L24" s="31"/>
      <c r="M24" s="85"/>
    </row>
    <row r="25" spans="1:13" s="44" customFormat="1" ht="13.5">
      <c r="A25" s="204" t="s">
        <v>143</v>
      </c>
      <c r="B25" s="205"/>
      <c r="C25" s="206"/>
      <c r="D25" s="58">
        <f>SUM(D21:D24)</f>
        <v>0</v>
      </c>
      <c r="E25" s="217"/>
      <c r="F25" s="217"/>
      <c r="G25" s="217"/>
      <c r="H25" s="217"/>
      <c r="I25" s="92"/>
      <c r="J25" s="55"/>
      <c r="K25" s="55"/>
      <c r="L25" s="31"/>
      <c r="M25" s="85"/>
    </row>
    <row r="26" spans="1:13" s="44" customFormat="1" ht="13.5">
      <c r="A26" s="216"/>
      <c r="B26" s="216"/>
      <c r="C26" s="216"/>
      <c r="D26" s="216"/>
      <c r="E26" s="216"/>
      <c r="F26" s="216"/>
      <c r="G26" s="216"/>
      <c r="H26" s="216"/>
      <c r="J26" s="55"/>
      <c r="K26" s="55"/>
      <c r="L26" s="31"/>
      <c r="M26" s="85"/>
    </row>
    <row r="27" spans="1:13" s="44" customFormat="1" ht="13.5">
      <c r="A27" s="216"/>
      <c r="B27" s="216"/>
      <c r="C27" s="216"/>
      <c r="D27" s="216"/>
      <c r="E27" s="216"/>
      <c r="F27" s="216"/>
      <c r="G27" s="216"/>
      <c r="H27" s="216"/>
      <c r="K27" s="55"/>
      <c r="L27" s="31"/>
      <c r="M27" s="85"/>
    </row>
    <row r="28" spans="1:8" s="44" customFormat="1" ht="13.5">
      <c r="A28" s="186" t="s">
        <v>119</v>
      </c>
      <c r="B28" s="186"/>
      <c r="C28" s="187"/>
      <c r="D28" s="187"/>
      <c r="E28" s="187"/>
      <c r="F28" s="187"/>
      <c r="G28" s="187"/>
      <c r="H28" s="187"/>
    </row>
    <row r="29" spans="1:8" s="44" customFormat="1" ht="13.5">
      <c r="A29" s="186" t="s">
        <v>120</v>
      </c>
      <c r="B29" s="186"/>
      <c r="C29" s="186"/>
      <c r="D29" s="186"/>
      <c r="E29" s="186"/>
      <c r="F29" s="186"/>
      <c r="G29" s="186"/>
      <c r="H29" s="186"/>
    </row>
    <row r="30" spans="1:8" s="44" customFormat="1" ht="13.5">
      <c r="A30" s="186"/>
      <c r="B30" s="186"/>
      <c r="C30" s="186"/>
      <c r="D30" s="186"/>
      <c r="E30" s="186"/>
      <c r="F30" s="186"/>
      <c r="G30" s="186"/>
      <c r="H30" s="186"/>
    </row>
    <row r="31" spans="1:8" ht="13.5">
      <c r="A31" s="186" t="s">
        <v>214</v>
      </c>
      <c r="B31" s="186"/>
      <c r="C31" s="187"/>
      <c r="D31" s="187"/>
      <c r="E31" s="187"/>
      <c r="F31" s="187"/>
      <c r="G31" s="187"/>
      <c r="H31" s="187"/>
    </row>
    <row r="32" spans="1:8" ht="13.5">
      <c r="A32" s="186" t="s">
        <v>120</v>
      </c>
      <c r="B32" s="186"/>
      <c r="C32" s="186"/>
      <c r="D32" s="186"/>
      <c r="E32" s="186"/>
      <c r="F32" s="186"/>
      <c r="G32" s="186"/>
      <c r="H32" s="186"/>
    </row>
    <row r="33" spans="1:8" ht="13.5">
      <c r="A33" s="186"/>
      <c r="B33" s="186"/>
      <c r="C33" s="186"/>
      <c r="D33" s="186"/>
      <c r="E33" s="186"/>
      <c r="F33" s="186"/>
      <c r="G33" s="186"/>
      <c r="H33" s="186"/>
    </row>
    <row r="34" spans="1:8" ht="13.5">
      <c r="A34" s="209" t="s">
        <v>121</v>
      </c>
      <c r="B34" s="209"/>
      <c r="C34" s="27"/>
      <c r="D34" s="209"/>
      <c r="E34" s="209"/>
      <c r="F34" s="209"/>
      <c r="G34" s="209"/>
      <c r="H34" s="209"/>
    </row>
  </sheetData>
  <sheetProtection/>
  <mergeCells count="40">
    <mergeCell ref="A1:H1"/>
    <mergeCell ref="A2:H2"/>
    <mergeCell ref="A3:H3"/>
    <mergeCell ref="A4:H4"/>
    <mergeCell ref="A5:H5"/>
    <mergeCell ref="A6:B6"/>
    <mergeCell ref="C6:H6"/>
    <mergeCell ref="A7:B7"/>
    <mergeCell ref="C7:H7"/>
    <mergeCell ref="A8:B8"/>
    <mergeCell ref="C8:H8"/>
    <mergeCell ref="A9:B9"/>
    <mergeCell ref="C9:H9"/>
    <mergeCell ref="A25:C25"/>
    <mergeCell ref="A10:B10"/>
    <mergeCell ref="C10:H10"/>
    <mergeCell ref="A11:E11"/>
    <mergeCell ref="F11:H11"/>
    <mergeCell ref="A12:E12"/>
    <mergeCell ref="F12:H12"/>
    <mergeCell ref="C31:H31"/>
    <mergeCell ref="A32:H32"/>
    <mergeCell ref="A13:D13"/>
    <mergeCell ref="G13:H13"/>
    <mergeCell ref="A14:H14"/>
    <mergeCell ref="E15:G15"/>
    <mergeCell ref="A22:C22"/>
    <mergeCell ref="E22:H25"/>
    <mergeCell ref="A23:C23"/>
    <mergeCell ref="A24:C24"/>
    <mergeCell ref="A26:H26"/>
    <mergeCell ref="A27:H27"/>
    <mergeCell ref="A28:B28"/>
    <mergeCell ref="C28:H28"/>
    <mergeCell ref="A33:H33"/>
    <mergeCell ref="A34:B34"/>
    <mergeCell ref="D34:H34"/>
    <mergeCell ref="A30:H30"/>
    <mergeCell ref="A29:H29"/>
    <mergeCell ref="A31:B31"/>
  </mergeCells>
  <printOptions gridLines="1"/>
  <pageMargins left="0.29" right="0.25" top="0.5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Anzelika Kanberga</cp:lastModifiedBy>
  <cp:lastPrinted>2017-03-01T20:18:22Z</cp:lastPrinted>
  <dcterms:created xsi:type="dcterms:W3CDTF">1998-06-22T08:16:43Z</dcterms:created>
  <dcterms:modified xsi:type="dcterms:W3CDTF">2017-08-23T07:12:24Z</dcterms:modified>
  <cp:category/>
  <cp:version/>
  <cp:contentType/>
  <cp:contentStatus/>
</cp:coreProperties>
</file>