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8_69_KALNCIEMS_SOC.PAK.CENTRS\"/>
    </mc:Choice>
  </mc:AlternateContent>
  <bookViews>
    <workbookView xWindow="0" yWindow="0" windowWidth="16380" windowHeight="8190" tabRatio="500" firstSheet="2" activeTab="22"/>
  </bookViews>
  <sheets>
    <sheet name="KOPT" sheetId="1" r:id="rId1"/>
    <sheet name="KOPT A" sheetId="2" r:id="rId2"/>
    <sheet name="BD-1" sheetId="3" r:id="rId3"/>
    <sheet name="DEM" sheetId="4" r:id="rId4"/>
    <sheet name="BK" sheetId="5" r:id="rId5"/>
    <sheet name="KONSTR" sheetId="6" r:id="rId6"/>
    <sheet name="L,D" sheetId="7" r:id="rId7"/>
    <sheet name="IeA" sheetId="8" r:id="rId8"/>
    <sheet name="LF" sheetId="9" r:id="rId9"/>
    <sheet name="TER" sheetId="10" r:id="rId10"/>
    <sheet name="DD " sheetId="11" r:id="rId11"/>
    <sheet name="IeT-2" sheetId="12" r:id="rId12"/>
    <sheet name="ŪK" sheetId="13" r:id="rId13"/>
    <sheet name="SM" sheetId="14" r:id="rId14"/>
    <sheet name="APK" sheetId="15" r:id="rId15"/>
    <sheet name="V" sheetId="16" r:id="rId16"/>
    <sheet name="EL" sheetId="17" r:id="rId17"/>
    <sheet name="ESS" sheetId="18" r:id="rId18"/>
    <sheet name="UAS" sheetId="19" r:id="rId19"/>
    <sheet name="ĀT-3" sheetId="20" r:id="rId20"/>
    <sheet name="STR" sheetId="21" r:id="rId21"/>
    <sheet name="ĀK" sheetId="22" r:id="rId22"/>
    <sheet name="B0-4" sheetId="23" r:id="rId23"/>
    <sheet name="BO" sheetId="24" r:id="rId24"/>
    <sheet name="KOPT N" sheetId="25" r:id="rId25"/>
    <sheet name="BD-1N" sheetId="26" r:id="rId26"/>
    <sheet name="IeA-N" sheetId="27" r:id="rId27"/>
  </sheets>
  <definedNames>
    <definedName name="_xlnm.Print_Area" localSheetId="14">APK!$A$1:$P$90</definedName>
    <definedName name="_xlnm.Print_Area" localSheetId="21">ĀK!$A$1:$P$25</definedName>
    <definedName name="_xlnm.Print_Area" localSheetId="19">'ĀT-3'!$A$1:$H$28</definedName>
    <definedName name="_xlnm.Print_Area" localSheetId="22">'B0-4'!$A$1:$H$27</definedName>
    <definedName name="_xlnm.Print_Area" localSheetId="2">'BD-1'!$A$1:$H$34</definedName>
    <definedName name="_xlnm.Print_Area" localSheetId="25">'BD-1N'!$A$1:$H$27</definedName>
    <definedName name="_xlnm.Print_Area" localSheetId="4">BK!$A$1:$P$57</definedName>
    <definedName name="_xlnm.Print_Area" localSheetId="23">BO!$A$1:$P$30</definedName>
    <definedName name="_xlnm.Print_Area" localSheetId="10">'DD '!$A$1:$P$23</definedName>
    <definedName name="_xlnm.Print_Area" localSheetId="3">DEM!$A$1:$P$56</definedName>
    <definedName name="_xlnm.Print_Area" localSheetId="16">EL!$A$1:$P$108</definedName>
    <definedName name="_xlnm.Print_Area" localSheetId="17">ESS!$A$1:$P$102</definedName>
    <definedName name="_xlnm.Print_Area" localSheetId="7">IeA!$A$1:$P$54</definedName>
    <definedName name="_xlnm.Print_Area" localSheetId="26">'IeA-N'!$A$1:$P$37</definedName>
    <definedName name="_xlnm.Print_Area" localSheetId="11">'IeT-2'!$A$1:$H$31</definedName>
    <definedName name="_xlnm.Print_Area" localSheetId="5">KONSTR!$A$1:$P$61</definedName>
    <definedName name="_xlnm.Print_Area" localSheetId="1">'KOPT A'!$A$1:$D$29</definedName>
    <definedName name="_xlnm.Print_Area" localSheetId="24">'KOPT N'!$A$1:$D$24</definedName>
    <definedName name="_xlnm.Print_Area" localSheetId="6">'L,D'!$A$1:$P$49</definedName>
    <definedName name="_xlnm.Print_Area" localSheetId="8">LF!$A$1:$P$21</definedName>
    <definedName name="_xlnm.Print_Area" localSheetId="13">SM!$A$1:$P$86</definedName>
    <definedName name="_xlnm.Print_Area" localSheetId="20">STR!$A$1:$P$36</definedName>
    <definedName name="_xlnm.Print_Area" localSheetId="9">TER!$A$1:$P$48</definedName>
    <definedName name="_xlnm.Print_Area" localSheetId="18">UAS!$A$1:$P$48</definedName>
    <definedName name="_xlnm.Print_Area" localSheetId="12">ŪK!$A$1:$P$83</definedName>
    <definedName name="_xlnm.Print_Area" localSheetId="15">V!$A$1:$P$157</definedName>
    <definedName name="_xlnm.Print_Titles" localSheetId="14">APK!$8:$10</definedName>
    <definedName name="_xlnm.Print_Titles" localSheetId="21">ĀK!$8:$10</definedName>
    <definedName name="_xlnm.Print_Titles" localSheetId="19">'ĀT-3'!$9:$12</definedName>
    <definedName name="_xlnm.Print_Titles" localSheetId="22">'B0-4'!$9:$12</definedName>
    <definedName name="_xlnm.Print_Titles" localSheetId="2">'BD-1'!$9:$12</definedName>
    <definedName name="_xlnm.Print_Titles" localSheetId="25">'BD-1N'!$9:$12</definedName>
    <definedName name="_xlnm.Print_Titles" localSheetId="4">BK!$8:$10</definedName>
    <definedName name="_xlnm.Print_Titles" localSheetId="23">BO!$8:$10</definedName>
    <definedName name="_xlnm.Print_Titles" localSheetId="10">'DD '!$8:$10</definedName>
    <definedName name="_xlnm.Print_Titles" localSheetId="3">DEM!$8:$10</definedName>
    <definedName name="_xlnm.Print_Titles" localSheetId="16">EL!$8:$10</definedName>
    <definedName name="_xlnm.Print_Titles" localSheetId="17">ESS!$8:$10</definedName>
    <definedName name="_xlnm.Print_Titles" localSheetId="7">IeA!$8:$10</definedName>
    <definedName name="_xlnm.Print_Titles" localSheetId="26">'IeA-N'!$8:$10</definedName>
    <definedName name="_xlnm.Print_Titles" localSheetId="11">'IeT-2'!$9:$12</definedName>
    <definedName name="_xlnm.Print_Titles" localSheetId="5">KONSTR!$8:$10</definedName>
    <definedName name="_xlnm.Print_Titles" localSheetId="1">'KOPT A'!$9:$12</definedName>
    <definedName name="_xlnm.Print_Titles" localSheetId="24">'KOPT N'!$9:$12</definedName>
    <definedName name="_xlnm.Print_Titles" localSheetId="6">'L,D'!$8:$10</definedName>
    <definedName name="_xlnm.Print_Titles" localSheetId="8">LF!$8:$10</definedName>
    <definedName name="_xlnm.Print_Titles" localSheetId="13">SM!$8:$10</definedName>
    <definedName name="_xlnm.Print_Titles" localSheetId="20">STR!$8:$10</definedName>
    <definedName name="_xlnm.Print_Titles" localSheetId="9">TER!$8:$10</definedName>
    <definedName name="_xlnm.Print_Titles" localSheetId="18">UAS!$8:$10</definedName>
    <definedName name="_xlnm.Print_Titles" localSheetId="12">ŪK!$8:$10</definedName>
    <definedName name="_xlnm.Print_Titles" localSheetId="15">V!$8:$10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29" i="27" l="1"/>
  <c r="P30" i="27" s="1"/>
  <c r="P6" i="27" s="1"/>
  <c r="O29" i="27"/>
  <c r="O30" i="27" s="1"/>
  <c r="N29" i="27"/>
  <c r="N30" i="27" s="1"/>
  <c r="M29" i="27"/>
  <c r="M30" i="27" s="1"/>
  <c r="L29" i="27"/>
  <c r="L30" i="27" s="1"/>
  <c r="E18" i="27"/>
  <c r="E14" i="27"/>
  <c r="E13" i="27"/>
  <c r="P23" i="24"/>
  <c r="D13" i="23" s="1"/>
  <c r="D15" i="23" s="1"/>
  <c r="D19" i="23" s="1"/>
  <c r="L23" i="24"/>
  <c r="H13" i="23" s="1"/>
  <c r="H15" i="23" s="1"/>
  <c r="D7" i="23" s="1"/>
  <c r="P22" i="24"/>
  <c r="O22" i="24"/>
  <c r="O23" i="24" s="1"/>
  <c r="G13" i="23" s="1"/>
  <c r="G15" i="23" s="1"/>
  <c r="N22" i="24"/>
  <c r="N23" i="24" s="1"/>
  <c r="F13" i="23" s="1"/>
  <c r="F15" i="23" s="1"/>
  <c r="M22" i="24"/>
  <c r="M23" i="24" s="1"/>
  <c r="E13" i="23" s="1"/>
  <c r="E15" i="23" s="1"/>
  <c r="L22" i="24"/>
  <c r="P6" i="24"/>
  <c r="P18" i="22"/>
  <c r="D14" i="20" s="1"/>
  <c r="P17" i="22"/>
  <c r="O17" i="22"/>
  <c r="O18" i="22" s="1"/>
  <c r="G14" i="20" s="1"/>
  <c r="N17" i="22"/>
  <c r="N18" i="22" s="1"/>
  <c r="F14" i="20" s="1"/>
  <c r="M17" i="22"/>
  <c r="M18" i="22" s="1"/>
  <c r="E14" i="20" s="1"/>
  <c r="L17" i="22"/>
  <c r="L18" i="22" s="1"/>
  <c r="H14" i="20" s="1"/>
  <c r="P6" i="22"/>
  <c r="P28" i="21"/>
  <c r="P29" i="21" s="1"/>
  <c r="O28" i="21"/>
  <c r="O29" i="21" s="1"/>
  <c r="G13" i="20" s="1"/>
  <c r="N28" i="21"/>
  <c r="N29" i="21" s="1"/>
  <c r="F13" i="20" s="1"/>
  <c r="M28" i="21"/>
  <c r="M29" i="21" s="1"/>
  <c r="E13" i="20" s="1"/>
  <c r="L28" i="21"/>
  <c r="L29" i="21" s="1"/>
  <c r="H13" i="20" s="1"/>
  <c r="P40" i="19"/>
  <c r="P41" i="19" s="1"/>
  <c r="P6" i="19" s="1"/>
  <c r="O40" i="19"/>
  <c r="O41" i="19" s="1"/>
  <c r="G19" i="12" s="1"/>
  <c r="N40" i="19"/>
  <c r="N41" i="19" s="1"/>
  <c r="F19" i="12" s="1"/>
  <c r="M40" i="19"/>
  <c r="M41" i="19" s="1"/>
  <c r="E19" i="12" s="1"/>
  <c r="L40" i="19"/>
  <c r="L41" i="19" s="1"/>
  <c r="H19" i="12" s="1"/>
  <c r="P94" i="18"/>
  <c r="P95" i="18" s="1"/>
  <c r="O94" i="18"/>
  <c r="O95" i="18" s="1"/>
  <c r="G18" i="12" s="1"/>
  <c r="N94" i="18"/>
  <c r="N95" i="18" s="1"/>
  <c r="F18" i="12" s="1"/>
  <c r="M94" i="18"/>
  <c r="M95" i="18" s="1"/>
  <c r="E18" i="12" s="1"/>
  <c r="L94" i="18"/>
  <c r="L95" i="18" s="1"/>
  <c r="H18" i="12" s="1"/>
  <c r="P102" i="17"/>
  <c r="D17" i="12" s="1"/>
  <c r="P101" i="17"/>
  <c r="O101" i="17"/>
  <c r="O102" i="17" s="1"/>
  <c r="G17" i="12" s="1"/>
  <c r="N101" i="17"/>
  <c r="N102" i="17" s="1"/>
  <c r="F17" i="12" s="1"/>
  <c r="M101" i="17"/>
  <c r="M102" i="17" s="1"/>
  <c r="E17" i="12" s="1"/>
  <c r="L101" i="17"/>
  <c r="L102" i="17" s="1"/>
  <c r="H17" i="12" s="1"/>
  <c r="P6" i="17"/>
  <c r="P150" i="16"/>
  <c r="P151" i="16" s="1"/>
  <c r="O150" i="16"/>
  <c r="O151" i="16" s="1"/>
  <c r="G16" i="12" s="1"/>
  <c r="N150" i="16"/>
  <c r="N151" i="16" s="1"/>
  <c r="M150" i="16"/>
  <c r="M151" i="16" s="1"/>
  <c r="E16" i="12" s="1"/>
  <c r="L150" i="16"/>
  <c r="L151" i="16" s="1"/>
  <c r="H16" i="12" s="1"/>
  <c r="P84" i="15"/>
  <c r="D15" i="12" s="1"/>
  <c r="P83" i="15"/>
  <c r="O83" i="15"/>
  <c r="O84" i="15" s="1"/>
  <c r="G15" i="12" s="1"/>
  <c r="N83" i="15"/>
  <c r="N84" i="15" s="1"/>
  <c r="F15" i="12" s="1"/>
  <c r="M83" i="15"/>
  <c r="M84" i="15" s="1"/>
  <c r="E15" i="12" s="1"/>
  <c r="L83" i="15"/>
  <c r="L84" i="15" s="1"/>
  <c r="H15" i="12" s="1"/>
  <c r="P6" i="15"/>
  <c r="P78" i="14"/>
  <c r="P79" i="14" s="1"/>
  <c r="P6" i="14" s="1"/>
  <c r="O78" i="14"/>
  <c r="O79" i="14" s="1"/>
  <c r="G14" i="12" s="1"/>
  <c r="N78" i="14"/>
  <c r="N79" i="14" s="1"/>
  <c r="M78" i="14"/>
  <c r="M79" i="14" s="1"/>
  <c r="E14" i="12" s="1"/>
  <c r="L78" i="14"/>
  <c r="L79" i="14" s="1"/>
  <c r="H14" i="12" s="1"/>
  <c r="P76" i="13"/>
  <c r="D13" i="12" s="1"/>
  <c r="P75" i="13"/>
  <c r="O75" i="13"/>
  <c r="O76" i="13" s="1"/>
  <c r="G13" i="12" s="1"/>
  <c r="N75" i="13"/>
  <c r="N76" i="13" s="1"/>
  <c r="F13" i="12" s="1"/>
  <c r="M75" i="13"/>
  <c r="M76" i="13" s="1"/>
  <c r="E13" i="12" s="1"/>
  <c r="L75" i="13"/>
  <c r="L76" i="13" s="1"/>
  <c r="H13" i="12" s="1"/>
  <c r="H21" i="12" s="1"/>
  <c r="D7" i="12" s="1"/>
  <c r="P6" i="13"/>
  <c r="F16" i="12"/>
  <c r="F14" i="12"/>
  <c r="D14" i="12"/>
  <c r="P15" i="11"/>
  <c r="P16" i="11" s="1"/>
  <c r="O15" i="11"/>
  <c r="O16" i="11" s="1"/>
  <c r="N15" i="11"/>
  <c r="N16" i="11" s="1"/>
  <c r="M15" i="11"/>
  <c r="M16" i="11" s="1"/>
  <c r="L15" i="11"/>
  <c r="L16" i="11" s="1"/>
  <c r="P40" i="10"/>
  <c r="P41" i="10" s="1"/>
  <c r="D19" i="3" s="1"/>
  <c r="O40" i="10"/>
  <c r="O41" i="10" s="1"/>
  <c r="G19" i="3" s="1"/>
  <c r="N40" i="10"/>
  <c r="N41" i="10" s="1"/>
  <c r="F19" i="3" s="1"/>
  <c r="M40" i="10"/>
  <c r="M41" i="10" s="1"/>
  <c r="E19" i="3" s="1"/>
  <c r="L40" i="10"/>
  <c r="L41" i="10" s="1"/>
  <c r="H19" i="3" s="1"/>
  <c r="E31" i="10"/>
  <c r="E27" i="10"/>
  <c r="E26" i="10"/>
  <c r="E25" i="10"/>
  <c r="E23" i="10"/>
  <c r="E21" i="10"/>
  <c r="E19" i="10"/>
  <c r="E20" i="10" s="1"/>
  <c r="E17" i="10"/>
  <c r="P14" i="9"/>
  <c r="P15" i="9" s="1"/>
  <c r="P6" i="9" s="1"/>
  <c r="O14" i="9"/>
  <c r="O15" i="9" s="1"/>
  <c r="G18" i="3" s="1"/>
  <c r="N14" i="9"/>
  <c r="N15" i="9" s="1"/>
  <c r="M14" i="9"/>
  <c r="M15" i="9" s="1"/>
  <c r="E18" i="3" s="1"/>
  <c r="L14" i="9"/>
  <c r="L15" i="9" s="1"/>
  <c r="H18" i="3" s="1"/>
  <c r="P46" i="8"/>
  <c r="P47" i="8" s="1"/>
  <c r="D17" i="3" s="1"/>
  <c r="O46" i="8"/>
  <c r="O47" i="8" s="1"/>
  <c r="N46" i="8"/>
  <c r="N47" i="8" s="1"/>
  <c r="F17" i="3" s="1"/>
  <c r="M46" i="8"/>
  <c r="M47" i="8" s="1"/>
  <c r="E17" i="3" s="1"/>
  <c r="L46" i="8"/>
  <c r="L47" i="8" s="1"/>
  <c r="H17" i="3" s="1"/>
  <c r="E37" i="8"/>
  <c r="E36" i="8"/>
  <c r="E18" i="8"/>
  <c r="E19" i="8" s="1"/>
  <c r="E14" i="8"/>
  <c r="E13" i="8"/>
  <c r="O42" i="7"/>
  <c r="G16" i="3" s="1"/>
  <c r="P41" i="7"/>
  <c r="P42" i="7" s="1"/>
  <c r="P6" i="7" s="1"/>
  <c r="O41" i="7"/>
  <c r="N41" i="7"/>
  <c r="N42" i="7" s="1"/>
  <c r="M41" i="7"/>
  <c r="M42" i="7" s="1"/>
  <c r="E16" i="3" s="1"/>
  <c r="L41" i="7"/>
  <c r="L42" i="7" s="1"/>
  <c r="L54" i="6"/>
  <c r="H15" i="3" s="1"/>
  <c r="P53" i="6"/>
  <c r="P54" i="6" s="1"/>
  <c r="O53" i="6"/>
  <c r="O54" i="6" s="1"/>
  <c r="G15" i="3" s="1"/>
  <c r="N53" i="6"/>
  <c r="N54" i="6" s="1"/>
  <c r="F15" i="3" s="1"/>
  <c r="M53" i="6"/>
  <c r="M54" i="6" s="1"/>
  <c r="E15" i="3" s="1"/>
  <c r="L53" i="6"/>
  <c r="E43" i="6"/>
  <c r="E42" i="6"/>
  <c r="E40" i="6"/>
  <c r="E19" i="6"/>
  <c r="E13" i="6"/>
  <c r="P50" i="5"/>
  <c r="P6" i="5" s="1"/>
  <c r="P49" i="5"/>
  <c r="O49" i="5"/>
  <c r="O50" i="5" s="1"/>
  <c r="G14" i="3" s="1"/>
  <c r="N49" i="5"/>
  <c r="N50" i="5" s="1"/>
  <c r="F14" i="3" s="1"/>
  <c r="M49" i="5"/>
  <c r="M50" i="5" s="1"/>
  <c r="E14" i="3" s="1"/>
  <c r="L49" i="5"/>
  <c r="L50" i="5" s="1"/>
  <c r="H14" i="3" s="1"/>
  <c r="E39" i="5"/>
  <c r="E13" i="5"/>
  <c r="P48" i="4"/>
  <c r="P49" i="4" s="1"/>
  <c r="O48" i="4"/>
  <c r="O49" i="4" s="1"/>
  <c r="G13" i="3" s="1"/>
  <c r="N48" i="4"/>
  <c r="N49" i="4" s="1"/>
  <c r="F13" i="3" s="1"/>
  <c r="M48" i="4"/>
  <c r="M49" i="4" s="1"/>
  <c r="E13" i="3" s="1"/>
  <c r="L48" i="4"/>
  <c r="L49" i="4" s="1"/>
  <c r="H13" i="3" s="1"/>
  <c r="F18" i="3"/>
  <c r="G17" i="3"/>
  <c r="H16" i="3"/>
  <c r="F16" i="3"/>
  <c r="D16" i="3"/>
  <c r="F13" i="26" l="1"/>
  <c r="F15" i="26" s="1"/>
  <c r="F20" i="3"/>
  <c r="H13" i="26"/>
  <c r="H15" i="26" s="1"/>
  <c r="D7" i="26" s="1"/>
  <c r="H20" i="3"/>
  <c r="H22" i="3" s="1"/>
  <c r="D7" i="3" s="1"/>
  <c r="D13" i="26"/>
  <c r="D15" i="26" s="1"/>
  <c r="D19" i="26" s="1"/>
  <c r="P6" i="11"/>
  <c r="G21" i="12"/>
  <c r="E21" i="12"/>
  <c r="H16" i="20"/>
  <c r="D7" i="20" s="1"/>
  <c r="D18" i="3"/>
  <c r="P6" i="10"/>
  <c r="F16" i="20"/>
  <c r="D6" i="26"/>
  <c r="D13" i="25"/>
  <c r="F21" i="12"/>
  <c r="D20" i="3"/>
  <c r="F22" i="3"/>
  <c r="P6" i="6"/>
  <c r="D15" i="3"/>
  <c r="P6" i="8"/>
  <c r="E20" i="3"/>
  <c r="E22" i="3" s="1"/>
  <c r="E13" i="26"/>
  <c r="E15" i="26" s="1"/>
  <c r="D21" i="12"/>
  <c r="D25" i="12" s="1"/>
  <c r="E16" i="20"/>
  <c r="D14" i="3"/>
  <c r="D16" i="12"/>
  <c r="P6" i="16"/>
  <c r="P6" i="18"/>
  <c r="D18" i="12"/>
  <c r="G16" i="20"/>
  <c r="P6" i="21"/>
  <c r="D13" i="20"/>
  <c r="D16" i="20" s="1"/>
  <c r="D20" i="20" s="1"/>
  <c r="D16" i="2"/>
  <c r="D17" i="1"/>
  <c r="D6" i="23"/>
  <c r="P6" i="4"/>
  <c r="D13" i="3"/>
  <c r="G20" i="3"/>
  <c r="G22" i="3" s="1"/>
  <c r="G13" i="26"/>
  <c r="G15" i="26" s="1"/>
  <c r="D19" i="12"/>
  <c r="D22" i="3" l="1"/>
  <c r="D26" i="3" s="1"/>
  <c r="D6" i="20"/>
  <c r="D16" i="1"/>
  <c r="D15" i="2"/>
  <c r="D6" i="12"/>
  <c r="D14" i="2"/>
  <c r="D15" i="1"/>
  <c r="D15" i="25"/>
  <c r="D21" i="1"/>
  <c r="D16" i="25" l="1"/>
  <c r="D17" i="25" s="1"/>
  <c r="D6" i="3"/>
  <c r="D13" i="2"/>
  <c r="D20" i="2" s="1"/>
  <c r="D14" i="1"/>
  <c r="D23" i="1" s="1"/>
  <c r="D24" i="1" l="1"/>
  <c r="D25" i="1" s="1"/>
  <c r="D21" i="2"/>
  <c r="D22" i="2"/>
</calcChain>
</file>

<file path=xl/sharedStrings.xml><?xml version="1.0" encoding="utf-8"?>
<sst xmlns="http://schemas.openxmlformats.org/spreadsheetml/2006/main" count="3698" uniqueCount="1047">
  <si>
    <t xml:space="preserve">BŪVNIECĪBAS KOPTĀME </t>
  </si>
  <si>
    <t>Būves nosaukums:</t>
  </si>
  <si>
    <t xml:space="preserve">ENERGOEFEKTIVITĀTES PAAUGSTINĀŠANA </t>
  </si>
  <si>
    <t>DAUDZFUNKCIONĀLĀ SOCIĀLO PAKALPOJUMU CENTRĀ</t>
  </si>
  <si>
    <t>Būves adrese:</t>
  </si>
  <si>
    <t xml:space="preserve">DRAUDZĪBAS IELĀ 3, KALNCIEMĀ, KALNCIEMA PAGASTS, </t>
  </si>
  <si>
    <t>JELGAVAS NOVADS</t>
  </si>
  <si>
    <t>Pasūtījuma Nr.</t>
  </si>
  <si>
    <t>Tāme sastādīta: 2018.gada tirgus cenās</t>
  </si>
  <si>
    <t>Nr.p.k.</t>
  </si>
  <si>
    <t>Objekta Nr.</t>
  </si>
  <si>
    <t>Objekta nosaukums</t>
  </si>
  <si>
    <r>
      <rPr>
        <b/>
        <sz val="10"/>
        <rFont val="Arial"/>
        <family val="2"/>
        <charset val="186"/>
      </rPr>
      <t>Objekta izmaksas (</t>
    </r>
    <r>
      <rPr>
        <b/>
        <i/>
        <sz val="10"/>
        <rFont val="Arial"/>
        <family val="2"/>
        <charset val="186"/>
      </rPr>
      <t>euro</t>
    </r>
    <r>
      <rPr>
        <b/>
        <sz val="10"/>
        <rFont val="Arial"/>
        <family val="2"/>
        <charset val="186"/>
      </rPr>
      <t xml:space="preserve">) </t>
    </r>
  </si>
  <si>
    <t>ATTIECINĀMĀS IZMAKSAS</t>
  </si>
  <si>
    <t>VISPĀRĒJIE BŪVDARBI</t>
  </si>
  <si>
    <t>SPECIALIZĒTIE DARBI- IEKŠĒJIE TĪKLI, SISTĒMAS</t>
  </si>
  <si>
    <t>SPECIALIZĒTIE DARBI- ĀRĒJIE TĪKLI, SISTĒMAS</t>
  </si>
  <si>
    <t>BŪVLAUKUMA ORGANIZĀCIJA</t>
  </si>
  <si>
    <t>Ēkas kadastrālās uzmērīšanas lieta</t>
  </si>
  <si>
    <t>Inženiertopogrāfiskais plāns</t>
  </si>
  <si>
    <t>NEATTIECINĀMĀS IZMAKSAS</t>
  </si>
  <si>
    <t>1N</t>
  </si>
  <si>
    <t>KOPĀ</t>
  </si>
  <si>
    <t>PVN 21%</t>
  </si>
  <si>
    <t>PAVISAM BŪVNIECĪBAS IZMAKSAS</t>
  </si>
  <si>
    <t>Sastādīja</t>
  </si>
  <si>
    <t>Apstiprinu</t>
  </si>
  <si>
    <t>BŪVNIECĪBAS KOPTĀME (ATTIECINĀMĀS IZMAKSAS)</t>
  </si>
  <si>
    <t>Objekta nosaukums:</t>
  </si>
  <si>
    <t>ENERGOEFEKTIVITĀTES PAAUGSTINĀŠANA DAUDZFUNKCIONĀLĀ S</t>
  </si>
  <si>
    <t>SOCIĀLO PAKALPOJUMU CENTRĀ</t>
  </si>
  <si>
    <t>Objekta adrese:</t>
  </si>
  <si>
    <t>DRAUDZĪBAS IELĀ 3, KALNCIEMĀ, KALNCIEMA PAGASTS, JELGAVAS NOVADS</t>
  </si>
  <si>
    <r>
      <rPr>
        <sz val="11"/>
        <rFont val="Arial"/>
        <family val="2"/>
        <charset val="1"/>
      </rPr>
      <t xml:space="preserve">Par kopējo summu, </t>
    </r>
    <r>
      <rPr>
        <i/>
        <sz val="11"/>
        <rFont val="Arial"/>
        <family val="2"/>
        <charset val="186"/>
      </rPr>
      <t>euro</t>
    </r>
  </si>
  <si>
    <t>Kopējā darbietilpība, c/st</t>
  </si>
  <si>
    <t>Kods, tāmes Nr.</t>
  </si>
  <si>
    <t>Darba veids vai konstruktīvā elementa nosaukums</t>
  </si>
  <si>
    <r>
      <rPr>
        <b/>
        <sz val="10"/>
        <rFont val="Arial"/>
        <family val="2"/>
        <charset val="186"/>
      </rPr>
      <t>Tāmes izmaksas (</t>
    </r>
    <r>
      <rPr>
        <b/>
        <i/>
        <sz val="10"/>
        <rFont val="Arial"/>
        <family val="2"/>
        <charset val="186"/>
      </rPr>
      <t>euro)</t>
    </r>
  </si>
  <si>
    <t>Tai skaitā</t>
  </si>
  <si>
    <t>Darbietilpība (c/h)</t>
  </si>
  <si>
    <r>
      <rPr>
        <b/>
        <sz val="10"/>
        <rFont val="Arial"/>
        <family val="2"/>
        <charset val="186"/>
      </rPr>
      <t>Darba alga (</t>
    </r>
    <r>
      <rPr>
        <b/>
        <i/>
        <sz val="10"/>
        <rFont val="Arial"/>
        <family val="2"/>
        <charset val="186"/>
      </rPr>
      <t>euro</t>
    </r>
    <r>
      <rPr>
        <b/>
        <sz val="10"/>
        <rFont val="Arial"/>
        <family val="2"/>
        <charset val="186"/>
      </rPr>
      <t>)</t>
    </r>
  </si>
  <si>
    <r>
      <rPr>
        <b/>
        <sz val="10"/>
        <rFont val="Arial"/>
        <family val="2"/>
        <charset val="186"/>
      </rPr>
      <t>Būvizstrādājumi (</t>
    </r>
    <r>
      <rPr>
        <b/>
        <i/>
        <sz val="10"/>
        <rFont val="Arial"/>
        <family val="2"/>
        <charset val="186"/>
      </rPr>
      <t>euro</t>
    </r>
    <r>
      <rPr>
        <b/>
        <sz val="10"/>
        <rFont val="Arial"/>
        <family val="2"/>
        <charset val="186"/>
      </rPr>
      <t xml:space="preserve">) </t>
    </r>
  </si>
  <si>
    <r>
      <rPr>
        <b/>
        <sz val="10"/>
        <rFont val="Arial"/>
        <family val="2"/>
        <charset val="186"/>
      </rPr>
      <t>Mehānismi (</t>
    </r>
    <r>
      <rPr>
        <b/>
        <i/>
        <sz val="10"/>
        <rFont val="Arial"/>
        <family val="2"/>
        <charset val="186"/>
      </rPr>
      <t>euro</t>
    </r>
    <r>
      <rPr>
        <b/>
        <sz val="10"/>
        <rFont val="Arial"/>
        <family val="2"/>
        <charset val="186"/>
      </rPr>
      <t>)</t>
    </r>
  </si>
  <si>
    <t xml:space="preserve"> 1-1</t>
  </si>
  <si>
    <t>DEMONTĀŽAS DARBI</t>
  </si>
  <si>
    <t xml:space="preserve"> 1-2</t>
  </si>
  <si>
    <t>BŪVKONSTRUKCIJAS</t>
  </si>
  <si>
    <t xml:space="preserve"> 1-3</t>
  </si>
  <si>
    <t>JAUNBŪVĒJAMĀS KONSTRUKCIJAS</t>
  </si>
  <si>
    <t xml:space="preserve"> 1-4</t>
  </si>
  <si>
    <t>LOGI, DURVIS, VITRĪNAS</t>
  </si>
  <si>
    <t xml:space="preserve"> 1-5</t>
  </si>
  <si>
    <t>IEKŠĒJĀ APDARE</t>
  </si>
  <si>
    <t xml:space="preserve"> 1-6</t>
  </si>
  <si>
    <t>LIFTS</t>
  </si>
  <si>
    <t xml:space="preserve"> 1-7</t>
  </si>
  <si>
    <t>TERITORIJAS LABIEKĀRTOŠANA</t>
  </si>
  <si>
    <t xml:space="preserve"> 1-8</t>
  </si>
  <si>
    <t>DAŽĀDI DARBI</t>
  </si>
  <si>
    <t>Kopā</t>
  </si>
  <si>
    <t>Virsizdevumi %</t>
  </si>
  <si>
    <t>t.sk. darba aizsardzībai</t>
  </si>
  <si>
    <t>Peļņa %</t>
  </si>
  <si>
    <t>PAVISAM KOPĀ</t>
  </si>
  <si>
    <t>Pārbaudīja</t>
  </si>
  <si>
    <t xml:space="preserve">ENERGOEFEKTIVITĀTES PAAUGSTINĀŠANA DAUDZFUNKCIONĀLĀ </t>
  </si>
  <si>
    <t xml:space="preserve">Tāme sastādīta 2018.gada tirgus cenās, pamatojoties uz AR daļas rasējumiem. </t>
  </si>
  <si>
    <r>
      <rPr>
        <sz val="11"/>
        <rFont val="Arial"/>
        <family val="2"/>
        <charset val="1"/>
      </rPr>
      <t>Tāmes tiešās izmaksas</t>
    </r>
    <r>
      <rPr>
        <i/>
        <sz val="11"/>
        <rFont val="Arial"/>
        <family val="2"/>
        <charset val="186"/>
      </rPr>
      <t xml:space="preserve"> euro</t>
    </r>
    <r>
      <rPr>
        <sz val="11"/>
        <rFont val="Arial"/>
        <family val="2"/>
        <charset val="1"/>
      </rPr>
      <t xml:space="preserve"> bez PVN</t>
    </r>
  </si>
  <si>
    <t>Tāme sastādīta: 2018.gada septembrī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</si>
  <si>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</si>
  <si>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</si>
  <si>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</si>
  <si>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</si>
  <si>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</si>
  <si>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</si>
  <si>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</si>
  <si>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(euro/h)</t>
  </si>
  <si>
    <t>Darba alga (euro)</t>
  </si>
  <si>
    <t>Būvizstrādājumi (euro)</t>
  </si>
  <si>
    <t>Mehānismi (euro)</t>
  </si>
  <si>
    <t>Kopā (euro)</t>
  </si>
  <si>
    <t>Summa (euro)</t>
  </si>
  <si>
    <t>Demontāža</t>
  </si>
  <si>
    <t>Cokols</t>
  </si>
  <si>
    <t>02-00000</t>
  </si>
  <si>
    <t>Esošā cokola apmetuma attīrīšana</t>
  </si>
  <si>
    <r>
      <rPr>
        <sz val="10"/>
        <rFont val="Arial"/>
        <family val="2"/>
        <charset val="1"/>
      </rPr>
      <t>m</t>
    </r>
    <r>
      <rPr>
        <vertAlign val="superscript"/>
        <sz val="10"/>
        <rFont val="Arial"/>
        <family val="2"/>
        <charset val="186"/>
      </rPr>
      <t>2</t>
    </r>
  </si>
  <si>
    <t>Ārsienas</t>
  </si>
  <si>
    <t>Esošā apmetuma demontāža (fasādes attīrīšana, bojāto vietu atjaunošana)</t>
  </si>
  <si>
    <t>Esošo nojumju demontāža</t>
  </si>
  <si>
    <t>gb.</t>
  </si>
  <si>
    <t>Esošo durvju 1000x2100mm demontāža</t>
  </si>
  <si>
    <t>Esošo durvju 2000x2400mm demontāža</t>
  </si>
  <si>
    <t>Esošo durvju 2100x2300mm demontāža</t>
  </si>
  <si>
    <t>Esošo durvju 1500x2500mm demontāža</t>
  </si>
  <si>
    <t>Esošo durvju 1000x2500mm demontāža</t>
  </si>
  <si>
    <t>Esošo logu 2000x1300mm demontāža</t>
  </si>
  <si>
    <t>Esošo logu 1000x1300mm demontāža</t>
  </si>
  <si>
    <t>Esošo logu 600x1300mm demontāža</t>
  </si>
  <si>
    <t>Jumts</t>
  </si>
  <si>
    <t>Esošā jumta seguma un konstrukciju demontāža</t>
  </si>
  <si>
    <t>Esošās ūdens noteku sistēmas demontāža</t>
  </si>
  <si>
    <t>kpl.</t>
  </si>
  <si>
    <t xml:space="preserve">Bēniņu attīrīšana no būvgružiem līdz pārseguma panelim </t>
  </si>
  <si>
    <t>Ārējās kāpnes un pandusi</t>
  </si>
  <si>
    <t>Kāpņu demontāža (4 kāpnes)</t>
  </si>
  <si>
    <t>Kāpņu un pandusa demontāža (1 kāpnes un 1 panduss)</t>
  </si>
  <si>
    <t>Grīdas</t>
  </si>
  <si>
    <t>1.stāva grīdas konstrukcijas un seguma demontāža</t>
  </si>
  <si>
    <t>2.,3.stāva grīdas konstrukcijas un seguma, kāpņu telpas seguma un margu demontāža</t>
  </si>
  <si>
    <t>Sienas</t>
  </si>
  <si>
    <t>Esošo starpsienu demontāža</t>
  </si>
  <si>
    <r>
      <rPr>
        <sz val="10"/>
        <rFont val="Arial"/>
        <family val="2"/>
        <charset val="1"/>
      </rPr>
      <t>m</t>
    </r>
    <r>
      <rPr>
        <vertAlign val="superscript"/>
        <sz val="10"/>
        <rFont val="Arial"/>
        <family val="2"/>
        <charset val="186"/>
      </rPr>
      <t>3</t>
    </r>
  </si>
  <si>
    <t>Esošo iekšdurvju demontāža</t>
  </si>
  <si>
    <t>Esošā iekšējā loga demontāža</t>
  </si>
  <si>
    <t>Griesti</t>
  </si>
  <si>
    <t>Griestu apdares demontāža, attīrīšana no esošā apmetuma</t>
  </si>
  <si>
    <t>m2</t>
  </si>
  <si>
    <t>Kāpnes</t>
  </si>
  <si>
    <t>Kāpņu attīrīšana, bojāto vietu atjaunošana</t>
  </si>
  <si>
    <t>Citi darbi</t>
  </si>
  <si>
    <t>Esošo visu inženiertīklu (arī palīgmateriālu) un komunikāciju demontāža, utilizācija</t>
  </si>
  <si>
    <t xml:space="preserve">Demontēto elementu un būvgružu savākšana, utilizēšana   (k=1,3) </t>
  </si>
  <si>
    <r>
      <rPr>
        <sz val="10"/>
        <rFont val="Arial"/>
        <family val="2"/>
        <charset val="1"/>
      </rPr>
      <t>m</t>
    </r>
    <r>
      <rPr>
        <vertAlign val="superscript"/>
        <sz val="10"/>
        <rFont val="Arial"/>
        <family val="2"/>
        <charset val="1"/>
      </rPr>
      <t>3</t>
    </r>
  </si>
  <si>
    <r>
      <rPr>
        <sz val="10"/>
        <rFont val="Arial"/>
        <family val="2"/>
        <charset val="1"/>
      </rPr>
      <t>Būvgružu konteineru 22m</t>
    </r>
    <r>
      <rPr>
        <vertAlign val="superscript"/>
        <sz val="10"/>
        <rFont val="Arial"/>
        <family val="2"/>
        <charset val="186"/>
      </rPr>
      <t>3</t>
    </r>
    <r>
      <rPr>
        <sz val="10"/>
        <rFont val="Arial"/>
        <family val="2"/>
        <charset val="186"/>
      </rPr>
      <t xml:space="preserve"> īre un izvešana </t>
    </r>
  </si>
  <si>
    <t>KOPĀ (t.sk.darba devēja soc.nodoklis 24,09%)</t>
  </si>
  <si>
    <t>Tiešās izmaksas kopā</t>
  </si>
  <si>
    <t xml:space="preserve">Tāme sastādīta 2018.gada tirgus cenās, pamatojoties uz BK daļas rasējumiem. </t>
  </si>
  <si>
    <t>PAMATI</t>
  </si>
  <si>
    <t xml:space="preserve"> 1.1</t>
  </si>
  <si>
    <t>03-00000</t>
  </si>
  <si>
    <t>Grunts rakšana ar rokām</t>
  </si>
  <si>
    <t xml:space="preserve"> 1.2</t>
  </si>
  <si>
    <t>Grunts iekraušana ar automašīnās un aizvešana uz atbētni</t>
  </si>
  <si>
    <t xml:space="preserve"> 1.3</t>
  </si>
  <si>
    <t>Būvbedres un tranšejas aizbēršana ar rokām ar pievestu grunti</t>
  </si>
  <si>
    <t xml:space="preserve"> 1.4</t>
  </si>
  <si>
    <t>Blietētu šķembu kārtas izbūve 150mm biezumā</t>
  </si>
  <si>
    <t xml:space="preserve"> 1.5</t>
  </si>
  <si>
    <t>05-00000</t>
  </si>
  <si>
    <t>Ģeorežģis + ģeotekstils Combigrid 30/30 Q6/R156</t>
  </si>
  <si>
    <r>
      <rPr>
        <sz val="10"/>
        <rFont val="Arial"/>
        <family val="2"/>
        <charset val="1"/>
      </rPr>
      <t>m</t>
    </r>
    <r>
      <rPr>
        <vertAlign val="superscript"/>
        <sz val="10"/>
        <rFont val="Arial"/>
        <family val="2"/>
        <charset val="1"/>
      </rPr>
      <t>2</t>
    </r>
  </si>
  <si>
    <t xml:space="preserve"> 1.6</t>
  </si>
  <si>
    <t>Rampas un lifta šahtas bedres betonēšana, betons C25/30, XF2, XC2 F100 W4 ar mikrofibru piedevu Polypropilen Microfiber monofilament 24mm, iestrādājot ar sūkni, iesk.veidņu montāžu un demontāžu</t>
  </si>
  <si>
    <r>
      <rPr>
        <sz val="10"/>
        <rFont val="Arial"/>
        <family val="2"/>
        <charset val="1"/>
      </rPr>
      <t>m</t>
    </r>
    <r>
      <rPr>
        <vertAlign val="superscript"/>
        <sz val="10"/>
        <rFont val="Arial"/>
        <family val="2"/>
        <charset val="204"/>
      </rPr>
      <t>3</t>
    </r>
  </si>
  <si>
    <t xml:space="preserve"> 1.7</t>
  </si>
  <si>
    <t>Stiegrošana ar tērauda stiegrām Ø12 B500B</t>
  </si>
  <si>
    <t>kg</t>
  </si>
  <si>
    <t xml:space="preserve"> 1.8</t>
  </si>
  <si>
    <t>Stiegrošana ar tērauda stiegrām Ø10 B500B</t>
  </si>
  <si>
    <t xml:space="preserve"> 1.9</t>
  </si>
  <si>
    <t>Pamatu plātnes P-1 (2 gab.) betonēšana, betons C25/30, XF2, XC2 F100 W4, iestrādājot ar sūkni, iesk.veidņu montāžu un demontāžu</t>
  </si>
  <si>
    <t xml:space="preserve"> 1.10</t>
  </si>
  <si>
    <t xml:space="preserve"> 1.11</t>
  </si>
  <si>
    <t>Ieliekamās detaļas PEIKKO WELDA 300x300-165</t>
  </si>
  <si>
    <t xml:space="preserve"> 1.12</t>
  </si>
  <si>
    <t>Ieliekamās detaļas PEIKKO WELDA 150x150-70</t>
  </si>
  <si>
    <t xml:space="preserve"> 1.13</t>
  </si>
  <si>
    <t>07-00000</t>
  </si>
  <si>
    <t>Ieliekamā detaļa PEIKKO PETRA</t>
  </si>
  <si>
    <t xml:space="preserve"> 1.14</t>
  </si>
  <si>
    <t>HIT-HY 200 + HIS-RN M20 L=200mm</t>
  </si>
  <si>
    <t xml:space="preserve"> 1.15</t>
  </si>
  <si>
    <t>HIT-HY 200 + HIS-RN M12 L=120mm</t>
  </si>
  <si>
    <t>METĀLKONSTRUKCIJAS</t>
  </si>
  <si>
    <t xml:space="preserve"> 2.1</t>
  </si>
  <si>
    <t>Metālkonstrukciju montāža- profils CFRHS 80x80x4</t>
  </si>
  <si>
    <t xml:space="preserve"> 2.2</t>
  </si>
  <si>
    <t>Metālkonstrukciju montāža- profils CFRHS 100x50x4</t>
  </si>
  <si>
    <t xml:space="preserve"> 2.3</t>
  </si>
  <si>
    <t>Metālkonstrukciju montāža- profils CFRHS 100x100x3</t>
  </si>
  <si>
    <t xml:space="preserve"> 2.4</t>
  </si>
  <si>
    <t>Metālkonstrukciju montāža- profils CFRHS 100x100x4</t>
  </si>
  <si>
    <t xml:space="preserve"> 2.5</t>
  </si>
  <si>
    <t>Metālkonstrukciju montāža- profils CFRHS 120x120x4</t>
  </si>
  <si>
    <t xml:space="preserve"> 2.6</t>
  </si>
  <si>
    <t>Metālkonstrukciju montāža- profils CFRHS 150x150x8</t>
  </si>
  <si>
    <t xml:space="preserve"> 2.7</t>
  </si>
  <si>
    <t>Metālkonstrukciju montāža- loksne PL5</t>
  </si>
  <si>
    <t xml:space="preserve"> 2.8</t>
  </si>
  <si>
    <t>Metālkonstrukciju montāža- loksne PL8</t>
  </si>
  <si>
    <t xml:space="preserve"> 2.9</t>
  </si>
  <si>
    <t>Metālkonstrukciju montāža- loksne PL10</t>
  </si>
  <si>
    <t xml:space="preserve"> 2.10</t>
  </si>
  <si>
    <t>Metālkonstrukciju montāža- loksne PL20</t>
  </si>
  <si>
    <t xml:space="preserve"> 2.11</t>
  </si>
  <si>
    <t>Metālkonstrukciju montāža- locīts profils PL3</t>
  </si>
  <si>
    <t xml:space="preserve"> 2.12</t>
  </si>
  <si>
    <t>Tērauda konstrukciju tīrīšana, gruntēšana un krāsošana ar ekspluatācijas apstākļiem atbilstošu krāsošanas programmu</t>
  </si>
  <si>
    <t>JUMTA KONSTRUKCIJAS</t>
  </si>
  <si>
    <t xml:space="preserve"> 3.1</t>
  </si>
  <si>
    <t>09-00000</t>
  </si>
  <si>
    <t>Koka konstrukcijas- šķērsspāres 120x120mm, C24 (dziļi piesātinātas ar antiseptiķiem un antipirēniem) montāža</t>
  </si>
  <si>
    <t xml:space="preserve"> 3.2</t>
  </si>
  <si>
    <t>Koka konstrukcijas- jumta krēsls 160x160mm, C24 (dziļi piesātinātas ar antiseptiķiem un antipirēniem) montāža</t>
  </si>
  <si>
    <t xml:space="preserve"> 3.3</t>
  </si>
  <si>
    <t>Koka konstrukcijas- dēlis 200x30mm, C24 (dziļi piesātinātas ar antiseptiķiem un antipirēniem) montāža</t>
  </si>
  <si>
    <t xml:space="preserve"> 3.4</t>
  </si>
  <si>
    <t>Koka konstrukcijas- spāre 145x80mm, C24 (dziļi piesātinātas ar antiseptiķiem un antipirēniem) montāža (bojāto spāru nomaiņa, apjomu precizēt)</t>
  </si>
  <si>
    <t>CITI DARBI</t>
  </si>
  <si>
    <t xml:space="preserve"> 4.1</t>
  </si>
  <si>
    <t>Atvērumu un gropju izveidošana un aiztaisīšana, iesk.visus nepieciešamos darbus un materiālus.</t>
  </si>
  <si>
    <t>Montāžas materiāli</t>
  </si>
  <si>
    <t>Būviztrādājumi (euro)</t>
  </si>
  <si>
    <t>COKOLS</t>
  </si>
  <si>
    <t>21-00000</t>
  </si>
  <si>
    <t>Esošā cokola gruntēšana, bojāto vietu atjaunošana</t>
  </si>
  <si>
    <t>Hidroizolācija</t>
  </si>
  <si>
    <t>13-00000</t>
  </si>
  <si>
    <t>Siltumizolācija- ekstrudētais putu polistirols vai ekvivalents, b=100mm, uz līmjavas kārtas</t>
  </si>
  <si>
    <t>Izlīdzinošais apmetums</t>
  </si>
  <si>
    <t>Ārējā apdare- krāsots struktūrapmetums uz sieta (grauda lielums 4mm), krāsas tonis NCS S 4000-N</t>
  </si>
  <si>
    <t>ĀRSIENAS</t>
  </si>
  <si>
    <t>Siltumizolācija- akmens vates plāksnes PAROC eXtra vai ekvivalents, b=150mm, iesk.stiprinājuma elementus</t>
  </si>
  <si>
    <t>Vēja izolācija- akmens vates plāksnes PAROC WAS 25t vai ekvivalents, b=30mm, iesk.stiprinājuma elementus</t>
  </si>
  <si>
    <t>Eternit Baltic fasādes plāksne "Natura PRO" 8-12mm, N162-NCS S 1502-Y, iesk.apakškarkasu, stiprinājumus, kronšteinus</t>
  </si>
  <si>
    <t>Eternit Baltic fasādes plāksne "Natura PRO" 8-12mm, N359-NCS S 5030-Y80R, iesk.apakškarkasu, stiprinājumus, kronšteinus</t>
  </si>
  <si>
    <t>Lāsenis zem fasādes plāksnēm, b=150</t>
  </si>
  <si>
    <t>m</t>
  </si>
  <si>
    <t>LOGU, DURVJU AILU ĀRĒJĀ APDARE</t>
  </si>
  <si>
    <t>Eternit Baltic fasādes plāksne "Natura PRO" 8-12mm, N162-NCS S 1502-Y</t>
  </si>
  <si>
    <t>12-00000</t>
  </si>
  <si>
    <t>Ārējās krāsota skārda palodzes ar polimēra pārklājumu</t>
  </si>
  <si>
    <t>JUMTS</t>
  </si>
  <si>
    <t>Antikondensāta plēve</t>
  </si>
  <si>
    <t xml:space="preserve"> 4.2</t>
  </si>
  <si>
    <t>Jumta segums- skārda, RUUKKI RR23 vai analogs</t>
  </si>
  <si>
    <t xml:space="preserve"> 4.3</t>
  </si>
  <si>
    <t>Parapeta nosegelements- cinkota skārda apmale ar stiprinājuma balstu</t>
  </si>
  <si>
    <t xml:space="preserve"> 4.4</t>
  </si>
  <si>
    <t>Bēniņu siltumizolācija- akmens vates plāksnes PAROC eXtra vai ekvivalents, b=2x150mm, iesk.stiprinājuma elementus</t>
  </si>
  <si>
    <t xml:space="preserve"> 4.5</t>
  </si>
  <si>
    <t>Lietusūdens notekcaurules</t>
  </si>
  <si>
    <t xml:space="preserve"> 4.6</t>
  </si>
  <si>
    <t>Lietusūdens teknes</t>
  </si>
  <si>
    <t xml:space="preserve"> 4.7</t>
  </si>
  <si>
    <t>Sniega barjera</t>
  </si>
  <si>
    <t xml:space="preserve"> 4.8</t>
  </si>
  <si>
    <t>Nojumes virs ārdurvīm</t>
  </si>
  <si>
    <t xml:space="preserve"> 4.9</t>
  </si>
  <si>
    <t>Jumta lūkas 800x1000mm izbūve</t>
  </si>
  <si>
    <t xml:space="preserve"> 4.10</t>
  </si>
  <si>
    <t>Krāsotu koka dēlīšu apšuvums jumtam</t>
  </si>
  <si>
    <t xml:space="preserve"> 4.11</t>
  </si>
  <si>
    <t>Esošo koka konstrukciju apstrāde ar antipirēniem, lai sasniegtu A2-s1, d0 līmeni</t>
  </si>
  <si>
    <t>GRĪDAS KONSTRUKCIJA</t>
  </si>
  <si>
    <t xml:space="preserve"> 5.1</t>
  </si>
  <si>
    <t>Blietētu šķembu kārtas izbūve 150mm biezumā uz blietētas grunts</t>
  </si>
  <si>
    <t xml:space="preserve"> 5.2</t>
  </si>
  <si>
    <t>Siltumizolācija TENAPORS EPS 120 vai ekvivalents, b=100mm, iesk.stiprinājuma elementus</t>
  </si>
  <si>
    <t xml:space="preserve"> 5.3</t>
  </si>
  <si>
    <t>Polietilāna plēve</t>
  </si>
  <si>
    <t xml:space="preserve"> 5.4</t>
  </si>
  <si>
    <t>Betona slāņa izbūve 80mm biezumā, iestrādājot ar sūkni</t>
  </si>
  <si>
    <t>SIENAS UN STARPSIENAS</t>
  </si>
  <si>
    <t xml:space="preserve"> 6.1</t>
  </si>
  <si>
    <t>06-00000</t>
  </si>
  <si>
    <t xml:space="preserve">Sienu mūrēšana no vieglbetona blokiem 150-500mm biezumā, iesk.javu un armatūru      </t>
  </si>
  <si>
    <t xml:space="preserve"> 6.2</t>
  </si>
  <si>
    <t>08-00000</t>
  </si>
  <si>
    <t>Starpsienu izbūve 150mm biezumā ar dubultu ģipškartona apšuvumu no abām pusēm uz starpsienu vieglmetāla profiliem, ar akmens vates izolāciju 100mm</t>
  </si>
  <si>
    <t>LIEVENIS, KĀPNES, PANDUSI</t>
  </si>
  <si>
    <t xml:space="preserve"> 7.1</t>
  </si>
  <si>
    <t>Metāla krāsotas margas, h=900mm</t>
  </si>
  <si>
    <t xml:space="preserve"> 7.2</t>
  </si>
  <si>
    <t>Bruģa segums lievenim, pandusiem un kāpnēm</t>
  </si>
  <si>
    <t xml:space="preserve"> 7.3</t>
  </si>
  <si>
    <t>Bēniņu lūka ar kāpnēm 800x1000mm</t>
  </si>
  <si>
    <t>LOGI</t>
  </si>
  <si>
    <t>Alumīnija konstrukcijas logi L1 2000x1250mm (saskaņā ar specifikāciju, ieskaitot furnitūru)</t>
  </si>
  <si>
    <t>Alumīnija konstrukcijas logi L2 1000x1250mm (saskaņā ar specifikāciju, ieskaitot furnitūru)</t>
  </si>
  <si>
    <t>Alumīnija konstrukcijas logi L3 600x1250mm (saskaņā ar specifikāciju, ieskaitot furnitūru)</t>
  </si>
  <si>
    <t>Alumīnija konstrukcijas logi L4 1500x1250mm (saskaņā ar specifikāciju, ieskaitot furnitūru)</t>
  </si>
  <si>
    <t>Alumīnija konstrukcijas logi L5 1500x1250mm (saskaņā ar specifikāciju, ieskaitot furnitūru)</t>
  </si>
  <si>
    <t>Alumīnija konstrukcijas logi L6 500x500mm (saskaņā ar specifikāciju, ieskaitot furnitūru)</t>
  </si>
  <si>
    <t>Alumīnija konstrukcijas logi L7 1000x500mm (saskaņā ar specifikāciju, ieskaitot furnitūru)</t>
  </si>
  <si>
    <t>VITRĪNA</t>
  </si>
  <si>
    <t>Alumīnija konstrukcijas vitrīna V1 2000x7800mm (saskaņā ar specifikāciju, ieskaitot furnitūru)</t>
  </si>
  <si>
    <t>Alumīnija konstrukcijas vitrīna V2 2000x3250mm (saskaņā ar specifikāciju, ieskaitot furnitūru)</t>
  </si>
  <si>
    <t>Alumīnija konstrukcijas vitrīna V3 1650x3250mm (saskaņā ar specifikāciju, ieskaitot furnitūru)</t>
  </si>
  <si>
    <t>DURVIS</t>
  </si>
  <si>
    <t>Alumīnija konstrukcijas stiklotas bīdāmās ārdurvis AD1 2000x2170mm (saskaņā ar specifikāciju, ieskaitot furnitūru)</t>
  </si>
  <si>
    <t>Alumīnija konstrukcijas loga- ārdurvju bloks AD2 2000x2400mm (saskaņā ar specifikāciju, ieskaitot furnitūru)</t>
  </si>
  <si>
    <t>Alumīnija konstrukcijas stiklotas ārdurvis AD3 1000x2100mm (saskaņā ar specifikāciju, ieskaitot furnitūru)</t>
  </si>
  <si>
    <t>Alumīnija konstrukcijas ārdurvis AD4 1000x2100mm (saskaņā ar specifikāciju, ieskaitot furnitūru)</t>
  </si>
  <si>
    <t xml:space="preserve"> 3.5</t>
  </si>
  <si>
    <t>Alumīnija konstrukcijas stiklotas ārdurvis AD5 1000x2500mm (saskaņā ar specifikāciju, ieskaitot furnitūru)</t>
  </si>
  <si>
    <t xml:space="preserve"> 3.6</t>
  </si>
  <si>
    <t>Alumīnija konstrukcijas stiklotas ārdurvis AD6 1500x2500mm (saskaņā ar specifikāciju, ieskaitot furnitūru)</t>
  </si>
  <si>
    <t xml:space="preserve"> 3.7</t>
  </si>
  <si>
    <t>Laminētas MDF konstrukcijas iekšdurvis D1 900x2100mm (saskaņā ar specifikāciju, ieskaitot furnitūru)</t>
  </si>
  <si>
    <t xml:space="preserve"> 3.8</t>
  </si>
  <si>
    <t>Laminētas MDF konstrukcijas iekšdurvis D2 800x2100mm (saskaņā ar specifikāciju, ieskaitot furnitūru)</t>
  </si>
  <si>
    <t xml:space="preserve"> 3.9</t>
  </si>
  <si>
    <t>Laminētas MDF konstrukcijas stiklotas iekšdurvis D3 1500x2100mm (saskaņā ar specifikāciju, ieskaitot furnitūru)</t>
  </si>
  <si>
    <t xml:space="preserve"> 3.10</t>
  </si>
  <si>
    <t>Metāla durvis tērauda rāmī ar stiklojumu D4 1800x2300mm (saskaņā ar specifikāciju, ieskaitot furnitūru)</t>
  </si>
  <si>
    <t xml:space="preserve"> 3.11</t>
  </si>
  <si>
    <t>Laminētas MDF konstrukcijas stiklotas iekšdurvis D5 1000x2100mm (saskaņā ar specifikāciju, ieskaitot furnitūru)</t>
  </si>
  <si>
    <t xml:space="preserve"> 3.12</t>
  </si>
  <si>
    <t>Laminētas MDF konstrukcijas iekšdurvis D6 1000x2100mm (saskaņā ar specifikāciju, ieskaitot furnitūru)</t>
  </si>
  <si>
    <t xml:space="preserve"> 3.13</t>
  </si>
  <si>
    <t>Laminētas MDF konstrukcijas iekšdurvis D7 1000x2100mm (saskaņā ar specifikāciju, ieskaitot furnitūru)</t>
  </si>
  <si>
    <t xml:space="preserve"> 3.14</t>
  </si>
  <si>
    <t>Metāla durvis tērauda rāmī D8 1000x2100mm (saskaņā ar specifikāciju, ieskaitot furnitūru)</t>
  </si>
  <si>
    <t xml:space="preserve"> 3.15</t>
  </si>
  <si>
    <t>Metāla durvis tērauda rāmī ar stiklojumu D9 1480x2300mm (saskaņā ar specifikāciju, ieskaitot furnitūru)</t>
  </si>
  <si>
    <t>GRIESTI</t>
  </si>
  <si>
    <t>10-00000</t>
  </si>
  <si>
    <t>Esošo griestu tīrīšana, bojāto vietu atjaunošana (GR-1)</t>
  </si>
  <si>
    <r>
      <rPr>
        <sz val="10"/>
        <rFont val="Arial"/>
        <family val="2"/>
        <charset val="1"/>
      </rPr>
      <t>m</t>
    </r>
    <r>
      <rPr>
        <vertAlign val="superscript"/>
        <sz val="10"/>
        <rFont val="Arial"/>
        <family val="2"/>
        <charset val="204"/>
      </rPr>
      <t>2</t>
    </r>
  </si>
  <si>
    <t>Griestu sagatavošana (špaktelēšana, slīpēšana, gruntēšana) (GR-1)</t>
  </si>
  <si>
    <t>Griestu krāsošana 2x  (GR-1)</t>
  </si>
  <si>
    <t>Piekārtie moduļveida griesti AMF Schlicht, 600x600  ar slēpto stiprinājuma sistēmu vai analogs (GR-2)</t>
  </si>
  <si>
    <t>Ģipškartona piekārtie griesti uz metāla karkasa, ģipškartona apšuvums vienā kārtā (GR-3)</t>
  </si>
  <si>
    <t>Ģipškartona mitrumizturīgie piekārtie griesti uz metāla karkasa, ģipškartona apšuvums vienā kārtā (GR-4)</t>
  </si>
  <si>
    <t>Ģipškartona griestu sagatavošana uz metāla karkasa (špaktelēšana, slīpēšana, gruntēšana) (GR-3, GRI-4)</t>
  </si>
  <si>
    <t>Giestu krāsošana (GR-3, GRI-4)</t>
  </si>
  <si>
    <t>SIENAS</t>
  </si>
  <si>
    <t>Apmestu sienu sagatavošana krāsošanai (špaktelēšana, slīpēšana, gruntēšana)  (SIE-1, SIE-2)</t>
  </si>
  <si>
    <t>Sienu krāsošana 2x ar sausām telpām paredzētu emulsijas krāsu (SIE-1)</t>
  </si>
  <si>
    <t>Sienu krāsošana 2x ar mitrām telpām paredzētu emulsijas krāsu (SIE-2)</t>
  </si>
  <si>
    <t>Sienu flīzējums uz iepriekš sagatavotas virsmas  h=2m (hidroizolācija, mitrumizturīgā flīžu līme, flīžu šuves aizpildīt ar javu Knauf Fugenbund) (SIE-3)</t>
  </si>
  <si>
    <t>GRĪDAS</t>
  </si>
  <si>
    <t>Betons ar epoksīda pārklājumu - divkomponentu epoksīda sveķu pārklājums ar dekoratīvajām pārslām.
  (GRI-1)</t>
  </si>
  <si>
    <t>Pilnās akmens masas flīzes ar pamatnes sagatavošanu, šuvošanu (pretslīdes koeficients R=10) (GRI-2)</t>
  </si>
  <si>
    <t>Mākslīgais linolejs - Heterogēns PVC grīdas segums ar pamatnes sagatavošanu, karstā diega iestrādi Forbo Eternal vai analogs (GRI-4)</t>
  </si>
  <si>
    <t>Dabīgais linolejs Forbo Marmoleum ar pamatnes sagatavošanu, karstā diega iestrādi, ar ūdens bāzes aizsargpārklājumu Topshield 2 vai analogs (GRI-3)</t>
  </si>
  <si>
    <t>Dabīgā linoleja grīdlīste, h=50mm (C-1)</t>
  </si>
  <si>
    <t>Mākslīgā linoleja grīdlīste, h=50mm (C-2)</t>
  </si>
  <si>
    <t>Flīžu apmale, iesk.līmi un šuvju aizpildītāju, h=100mm (C-3)</t>
  </si>
  <si>
    <t>LOGU, DURVJU AILU IEKŠĒJĀ APDARE</t>
  </si>
  <si>
    <t>Ģipškartona plākšņu apšuvums</t>
  </si>
  <si>
    <t>Ailu stūra elements</t>
  </si>
  <si>
    <t>Ailu sagatavošana (špaktelēšana, slīpēšana, gruntēšana)</t>
  </si>
  <si>
    <t>Ailu krāsošana 2x</t>
  </si>
  <si>
    <t>MDF palodzes ar baltu plastikāta pārklājumu, b=430-680mm</t>
  </si>
  <si>
    <t>TAKTILIE UZRAKSTI</t>
  </si>
  <si>
    <t>Taktilo uzrakstu iestrāde objekta kāpņu telpās, liftā, pie durvju plāksnītēm u.c</t>
  </si>
  <si>
    <t>KĀPNES</t>
  </si>
  <si>
    <t>Iekšējo cinkotu kāpņu margu izgatavošana un uzstādīšana</t>
  </si>
  <si>
    <t>Patrepes vecā apmetuma tīrīšana</t>
  </si>
  <si>
    <t xml:space="preserve"> 6.3</t>
  </si>
  <si>
    <t>Patrepes līdzināšana, gruntēšana</t>
  </si>
  <si>
    <t xml:space="preserve"> 6.4</t>
  </si>
  <si>
    <t>Patrepes krāsošana 2x</t>
  </si>
  <si>
    <t>Būvistrādājumi (euro)</t>
  </si>
  <si>
    <t>LIFTA IZBŪVE</t>
  </si>
  <si>
    <t>30-00000</t>
  </si>
  <si>
    <t>Lifta motāža-  pasažieru lifts KONE Mono500 630 kg / 8 personas, 3 pieturas vai analogs</t>
  </si>
  <si>
    <t xml:space="preserve">TERITORIJAS LABIEKĀRTOŠANA </t>
  </si>
  <si>
    <t xml:space="preserve">Tāme sastādīta 2018.gada tirgus cenās, pamatojoties uz GP daļas rasējumiem. </t>
  </si>
  <si>
    <t>Velosipēdu turētājs KL-80 vai analogs (saskaņā ar TS-05)</t>
  </si>
  <si>
    <t>Sols SERIO KMS 17 70 80 01 A vai analogs (saskaņā ar TS-05) uz betona atbalsta sienas</t>
  </si>
  <si>
    <t>Sols SERIO KMS 17 70 80 01 A vai analogs (saskaņā ar TS-05) uz metāla kājām</t>
  </si>
  <si>
    <t>Atkritumu urnas Square UK 39 39 55 A vai analogs (saskaņā ar TS-05) uz metāla kājām</t>
  </si>
  <si>
    <t>Asfaltbetona seguma izbūve</t>
  </si>
  <si>
    <t>Salizturīgās kārtas izbūve no drenējošas smilts (kf&gt;1m/dnn) 30cm biezumā uz esošas blietētas grunts</t>
  </si>
  <si>
    <t>Minerālmateriālu maisījuma 0/56 pamata kārtas izbūve, h=15cm</t>
  </si>
  <si>
    <t>Minerālmateriālu maisījuma 0/32p pamata kārtas izbūve, h=12cm</t>
  </si>
  <si>
    <r>
      <rPr>
        <sz val="10"/>
        <rFont val="Arial"/>
        <family val="2"/>
        <charset val="1"/>
      </rPr>
      <t>Asfaltbetona apakškārtas AC22</t>
    </r>
    <r>
      <rPr>
        <vertAlign val="subscript"/>
        <sz val="10"/>
        <rFont val="Arial"/>
        <family val="2"/>
        <charset val="186"/>
      </rPr>
      <t>surf</t>
    </r>
    <r>
      <rPr>
        <sz val="10"/>
        <rFont val="Arial"/>
        <family val="2"/>
        <charset val="186"/>
      </rPr>
      <t xml:space="preserve"> izbūve, </t>
    </r>
    <r>
      <rPr>
        <sz val="10"/>
        <rFont val="Arial"/>
        <family val="2"/>
        <charset val="1"/>
      </rPr>
      <t>h=6cm</t>
    </r>
  </si>
  <si>
    <t xml:space="preserve"> 5.5</t>
  </si>
  <si>
    <r>
      <rPr>
        <sz val="10"/>
        <rFont val="Arial"/>
        <family val="2"/>
        <charset val="1"/>
      </rPr>
      <t>Asfaltbetona virskārtas AC11</t>
    </r>
    <r>
      <rPr>
        <vertAlign val="subscript"/>
        <sz val="10"/>
        <rFont val="Arial"/>
        <family val="2"/>
        <charset val="186"/>
      </rPr>
      <t>surf</t>
    </r>
    <r>
      <rPr>
        <sz val="10"/>
        <rFont val="Arial"/>
        <family val="2"/>
        <charset val="1"/>
      </rPr>
      <t xml:space="preserve">  izbūve, h=4cm</t>
    </r>
  </si>
  <si>
    <t>Bruģa seguma izbūve</t>
  </si>
  <si>
    <t>Minerālmateriālu maisījuma 0/45 pamata kārtas izbūve, h=13cm</t>
  </si>
  <si>
    <t>Šķembu izsiju izlīdzinošās kārtas izbūve, h=5 cm</t>
  </si>
  <si>
    <t xml:space="preserve"> 6.5</t>
  </si>
  <si>
    <t xml:space="preserve">Betona bruģa seguma izbūve, h=8 cm </t>
  </si>
  <si>
    <t>Ēkas apmales izbūve</t>
  </si>
  <si>
    <t>Minerālmateriālu maisījuma 0/56 pamata kārtas izbūve, h=20cm uz blietētas esošās grunts</t>
  </si>
  <si>
    <t>Apzaļumošana (augsnes slānis 15cm biezumā, apsēts ar zāliena sēklām, blietēts)</t>
  </si>
  <si>
    <t>Betona apmales 100x30x15 uzstādīšana uz betona un minerālmateriālu maisījuma pamata</t>
  </si>
  <si>
    <t>Betona apmales 100x20x8 uzstādīšana uz betona un minerālmateriālu maisījuma pamata</t>
  </si>
  <si>
    <t>Esoša koka nociršana un aizvešana uz atbērtni</t>
  </si>
  <si>
    <t>Apstādījumi</t>
  </si>
  <si>
    <t>Atbalsta sienu izbūve</t>
  </si>
  <si>
    <t xml:space="preserve"> 13.1</t>
  </si>
  <si>
    <t>Minerālmateriālu maisījuma 0/56 pamata kārtas izbūve, h=10cm uz blietētas esošās grunts</t>
  </si>
  <si>
    <t xml:space="preserve"> 13.2</t>
  </si>
  <si>
    <t>Atbalsta sienu betonēšana, betons C25/30, iestrādājot ar sūkni, iesk.veidņu montāžu un demontāžu, nepieciešamos zemes darbus</t>
  </si>
  <si>
    <t>VISPĀRĒJIE BŪVDARBI (NEATTIECINĀMĀS IZMAKSAS)</t>
  </si>
  <si>
    <t>Materiāli (euro)</t>
  </si>
  <si>
    <t>Iebūvētās virtuves iekārtas ar plīti (2 sildrinķi), nosūcēju un izlietni (2. un 3. st. dzīvokļos) izgatavošana, uzstādīšana, pieslēgšana pie komunikācijām</t>
  </si>
  <si>
    <t>Iebūvētās virtuves iekārta ar 2 plītīm (4 sildrinķi), nosūcēju un 2 izlietnēm (2.stāvā D1 telpā) izgatavošana, uzstādīšana, pieslēgšana pie komunikācijām</t>
  </si>
  <si>
    <t>Iebūvētie skapji, platums 600mm</t>
  </si>
  <si>
    <t xml:space="preserve"> 2-1</t>
  </si>
  <si>
    <t>ŪDENSAPGĀDE UN KANALIZĀCIJA</t>
  </si>
  <si>
    <t xml:space="preserve"> 2-2</t>
  </si>
  <si>
    <t>SILTUMMEZGLS</t>
  </si>
  <si>
    <t xml:space="preserve"> 2-3</t>
  </si>
  <si>
    <t>APKURE</t>
  </si>
  <si>
    <t xml:space="preserve"> 2-4</t>
  </si>
  <si>
    <t>VENTILĀCIJA</t>
  </si>
  <si>
    <t xml:space="preserve"> 2-5</t>
  </si>
  <si>
    <t>ELEKTROAPGĀDE UN APGAISMOJUMS</t>
  </si>
  <si>
    <t xml:space="preserve"> 2-6</t>
  </si>
  <si>
    <t>ELEKTRONISKO SAKARU SISTĒMAS</t>
  </si>
  <si>
    <t xml:space="preserve"> 2-7</t>
  </si>
  <si>
    <t>AUTOMĀTISKĀS UGUNSGRĒKA ATKLĀŠANAS UN TRAUKSMES SIGNALIZĀCIJAS SISTĒMA</t>
  </si>
  <si>
    <t xml:space="preserve">Tāme sastādīta 2018.gada tirgus cenās, pamatojoties uz ŪK daļas rasējumiem. </t>
  </si>
  <si>
    <t>Saimnieciski-fekālā kanalizācija K-1</t>
  </si>
  <si>
    <t>16-00000</t>
  </si>
  <si>
    <t>Kanalizācijas caurule PPHT Ø110x2.7 Pipelife vai analogs</t>
  </si>
  <si>
    <t>Kanalizācijas caurule PPHT Ø50x1.8 Pipelife vai analogs</t>
  </si>
  <si>
    <t>Trejgabals PPHT Ø50/50x45º Pipelife vai analogs</t>
  </si>
  <si>
    <t>Trejgabals PPHT Ø110/50x45º Pipelife vai analogs</t>
  </si>
  <si>
    <t>Trejgabals PPHT Ø110/110x45º  Pipelife vai analogs</t>
  </si>
  <si>
    <t>Līkums PPHT 45º Ø50 mm Pipelife vai analogs</t>
  </si>
  <si>
    <t>Līkums PPHT 45º Ø110 mm Pipelife vai analogs</t>
  </si>
  <si>
    <t>Diametru pāreja PPHT Ø110/50 mm Pipelife vai analogs</t>
  </si>
  <si>
    <t xml:space="preserve">Revīzija Ø110 ar metāla apkalpes lūku 200x200 mm </t>
  </si>
  <si>
    <t>Ārpus pārseguma montējama degmanžete Ø50 mm</t>
  </si>
  <si>
    <t>Ārpus pārseguma montējama degmanžete Ø110 mm</t>
  </si>
  <si>
    <t>Montāžas un palīgmateriāli, stiprinājumi, ugunsdrošības mastika u.c.nepieciešamie materiāli</t>
  </si>
  <si>
    <t>Iekšējais ūdensvads Ū-1, S-3</t>
  </si>
  <si>
    <t>14-00000</t>
  </si>
  <si>
    <t>Daudzslāņu caurule Tigris K1 Ø20x2.25, darba temperatūra 95ºC Wavin vai analogs</t>
  </si>
  <si>
    <t>Daudzslāņu caurule Tigris K1 Ø25x2.50, darba temperatūra 95ºC Wavin vai analogs</t>
  </si>
  <si>
    <t>Daudzslāņu caurule Tigris K1 Ø32x3.0, darba temperatūra 95ºC Wavin vai analogs</t>
  </si>
  <si>
    <t>Daudzslāņu caurule Tigris K1 Ø40x4.0, darba temperatūra 95ºC Wavin vai analogs</t>
  </si>
  <si>
    <t>Presējamais trejgabals Ø20x20x20 Wavin vai analogs</t>
  </si>
  <si>
    <t>Presējamais trejgabals Ø25x20x25 Wavin vai analogs</t>
  </si>
  <si>
    <t>Presējamais trejgabals Ø20x25x25 Wavin vai analogs</t>
  </si>
  <si>
    <t>Presējamais trejgabals Ø25x25x25 Wavin vai analogs</t>
  </si>
  <si>
    <t>Presējamais trejgabals Ø25x25x32 Wavin vai analogs</t>
  </si>
  <si>
    <t>Presējamais trejgabals Ø32x20x32 Wavin vai analogs</t>
  </si>
  <si>
    <t>Presējamais trejgabals Ø32x25x32 Wavin vai analogs</t>
  </si>
  <si>
    <t>Presējamais trejgabals Ø32x32x25 Wavin vai analogs</t>
  </si>
  <si>
    <t xml:space="preserve"> 2.13</t>
  </si>
  <si>
    <t>Presējamais trejgabals Ø40x20x40 Wavin vai analogs</t>
  </si>
  <si>
    <t xml:space="preserve"> 2.14</t>
  </si>
  <si>
    <t>Presējamais trejgabals Ø40x25x40 Wavin vai analogs</t>
  </si>
  <si>
    <t xml:space="preserve"> 2.15</t>
  </si>
  <si>
    <t>Presējamais trejgabals Ø40x32x40 Wavin vai analogs</t>
  </si>
  <si>
    <t xml:space="preserve"> 2.16</t>
  </si>
  <si>
    <t>Presējamais līkums Ø20 90˚ Wavin vai analogs</t>
  </si>
  <si>
    <t xml:space="preserve"> 2.17</t>
  </si>
  <si>
    <t>Presējamais līkums Ø25 90˚ Wavin vai analogs</t>
  </si>
  <si>
    <t xml:space="preserve"> 2.18</t>
  </si>
  <si>
    <t>Presējamais līkums Ø32 90˚ Wavin vai analogs</t>
  </si>
  <si>
    <t xml:space="preserve"> 2.19</t>
  </si>
  <si>
    <t>Presējamais līkums Ø40 90˚ Wavin vai analogs</t>
  </si>
  <si>
    <t xml:space="preserve"> 2.20</t>
  </si>
  <si>
    <t>Presējama pāreja Ø32x25 Wavin vai analogs</t>
  </si>
  <si>
    <t xml:space="preserve"> 2.21</t>
  </si>
  <si>
    <t>Presējama pāreja Ø32x20 Wavin vai analogs</t>
  </si>
  <si>
    <t xml:space="preserve"> 2.22</t>
  </si>
  <si>
    <t>Pretkondensāta izolācija 6 mm caurulei Ø20 Sanflex vai analogs</t>
  </si>
  <si>
    <t xml:space="preserve"> 2.23</t>
  </si>
  <si>
    <t>Pretkondensāta izolācija 6 mm caurulei Ø25 Sanflex vai analogs</t>
  </si>
  <si>
    <t xml:space="preserve"> 2.24</t>
  </si>
  <si>
    <t>Pretkondensāta izolācija 6 mm caurulei Ø32 Sanflex vai analogs</t>
  </si>
  <si>
    <t xml:space="preserve"> 2.25</t>
  </si>
  <si>
    <t>Pretkondensāta izolācija 6 mm caurulei Ø40 Sanflex vai analogs</t>
  </si>
  <si>
    <t xml:space="preserve"> 2.26</t>
  </si>
  <si>
    <t>Siltumizolācijas čaula 20 mm caurulei Ø20 mm Paroc vai analogs</t>
  </si>
  <si>
    <t xml:space="preserve"> 2.27</t>
  </si>
  <si>
    <t>Siltumizolācijas čaula 20 mm caurulei Ø25 mm Paroc vai analogs</t>
  </si>
  <si>
    <t xml:space="preserve"> 2.28</t>
  </si>
  <si>
    <t>Siltumizolācijas čaula 20 mm caurulei Ø32 mm Paroc vai analogs</t>
  </si>
  <si>
    <t xml:space="preserve"> 2.29</t>
  </si>
  <si>
    <t>Siltumizolācijas čaula 20 mm caurulei Ø40 mm Paroc vai analogs</t>
  </si>
  <si>
    <t xml:space="preserve"> 2.30</t>
  </si>
  <si>
    <t>Lodveida ventīlis santehnikas pieslēgšanai DN15</t>
  </si>
  <si>
    <t xml:space="preserve"> 2.31</t>
  </si>
  <si>
    <t>Ūdens skaitītājs</t>
  </si>
  <si>
    <t xml:space="preserve"> 2.32</t>
  </si>
  <si>
    <t>Montāžas un palīgmateriāli, stiprinājumi, ugunsdrošības mastika, elektroinstalācijas, marķēšanas materiāli u.c.nepieciešamie materiāli</t>
  </si>
  <si>
    <t>Sanitārtehniskās iekārtas</t>
  </si>
  <si>
    <t>Klozetpods ar skalojamo kasti un stiprinājumiem</t>
  </si>
  <si>
    <t>Invalīdu klozetpods ar skalojamo kasti un stiprinājumiem</t>
  </si>
  <si>
    <t>Klozetpoda pievienojums 90° Ø110 mm</t>
  </si>
  <si>
    <t>ShowerDrain C dušas kanāls ar izvadu DN50; uzstādīšanas augstums 92mm (50mm sifons), platums 70 mm; materiāls: nerūsējošā tērauda kanāls un režģis 304.klase; EN1253; caurplūde 0,95 l/s; ar horizontālu atloku</t>
  </si>
  <si>
    <t>Invalīdu roku mazgātne komplektā ar sifonu un stiprinājumiem</t>
  </si>
  <si>
    <t>Roku mazgātne komplektā ar sifonu un stiprinājumiem</t>
  </si>
  <si>
    <t>Trauku mazgātne komplektā ar sifonu un stiprinājumiem</t>
  </si>
  <si>
    <t>Veļas žāvētāja pieslēgums sadzīves kanalizācijas tīklam</t>
  </si>
  <si>
    <t>Veļasmašīnas pieslēgums sadzīves kanalizācijas tīklam</t>
  </si>
  <si>
    <t>Invalīdu roku mazgātnes jaucējkrāns komplektā ar pievadiem</t>
  </si>
  <si>
    <t>Trauku mazgātnes jaucējkrāns komplektā ar pievadiem</t>
  </si>
  <si>
    <t>Roku mazgātnes jaucējkrāns komplektā ar pievadiem</t>
  </si>
  <si>
    <t>Dušas jaucējkrāns komplektā ar pievadiem</t>
  </si>
  <si>
    <t>Pieslēgums veļas mazgājamā mašīnai</t>
  </si>
  <si>
    <t>Lietus kanalizācija K-2</t>
  </si>
  <si>
    <t>Teknes bloks lietus ūdens novadīšanai 1000x500x230mm</t>
  </si>
  <si>
    <t xml:space="preserve">Tāme sastādīta 2018.gada tirgus cenās, pamatojoties uz SM daļas rasējumiem. </t>
  </si>
  <si>
    <t>Siltummezgls</t>
  </si>
  <si>
    <t>17-00000</t>
  </si>
  <si>
    <t>Apkures siltummainis CB60-40H 71 kW 80º-60º/75º-55º komplektā ar siltumizolāciju</t>
  </si>
  <si>
    <t>Karstā ūdens siltummainis CB30-24H 70 kW 80º-60º/50º-10º komplektā ar siltumizolāciju</t>
  </si>
  <si>
    <t>Apkures siltummainis ūdens/glikols CBH16-17H 7 kW 80º-60º/70º-50º komplektā ar siltumizolāciju</t>
  </si>
  <si>
    <t>Siltumenerģijas skaitītājs: kalkulators Kamstrup 602 ar autonomo barošanas elementu, plūsmas daļa Ultraflow 54 ar kabeli 2.5 m, divi temperatūras sensori Pt 500 ar kabeļu garumu 3m un čaulām 65mm Qp=6.0 m3/h; 260 mm x G1 1/4B (R1'') PN16</t>
  </si>
  <si>
    <t>Procesors Ouman Ouflex C203</t>
  </si>
  <si>
    <r>
      <rPr>
        <sz val="10"/>
        <rFont val="Arial"/>
        <family val="2"/>
        <charset val="186"/>
      </rPr>
      <t>Elektroniskais apkures cirkulācijas sūknis EVOTRON 80/180 q=0.27 m</t>
    </r>
    <r>
      <rPr>
        <vertAlign val="superscript"/>
        <sz val="10"/>
        <rFont val="Arial"/>
        <family val="2"/>
        <charset val="186"/>
      </rPr>
      <t>3</t>
    </r>
    <r>
      <rPr>
        <sz val="10"/>
        <rFont val="Arial"/>
        <family val="2"/>
        <charset val="186"/>
      </rPr>
      <t>/h; H=5.5 m</t>
    </r>
  </si>
  <si>
    <r>
      <rPr>
        <sz val="10"/>
        <rFont val="Arial"/>
        <family val="2"/>
        <charset val="186"/>
      </rPr>
      <t>Elektroniskais apkures cirkulācijas sūknis EVOPLUS 80/180 M q=3.10 m</t>
    </r>
    <r>
      <rPr>
        <vertAlign val="superscript"/>
        <sz val="10"/>
        <rFont val="Arial"/>
        <family val="2"/>
        <charset val="186"/>
      </rPr>
      <t>3</t>
    </r>
    <r>
      <rPr>
        <sz val="10"/>
        <rFont val="Arial"/>
        <family val="2"/>
        <charset val="186"/>
      </rPr>
      <t>/h; H=5.6 m</t>
    </r>
  </si>
  <si>
    <t>Karstā ūdens cirkulācijas sūknis EVOTRON 60/150SAN q=0.20 l/s; H=3.20 m</t>
  </si>
  <si>
    <t>Glikola papildināšanas sūknis q=0.2 l/s H=2.5 m</t>
  </si>
  <si>
    <t>Izplešanās trauks V=24 l komplektā ar stiprinājumiem</t>
  </si>
  <si>
    <t>Izplešanās trauks V=80 l komplektā ar stiprinājumiem</t>
  </si>
  <si>
    <t>Izpelšanās trauks D-18 CE 18 litri</t>
  </si>
  <si>
    <t>Ūdens temperatūras sensors (virsmas) TMS</t>
  </si>
  <si>
    <t>Karstā ūdens temperatūras sensors TMW-50</t>
  </si>
  <si>
    <t>Āra gaisa temperatūras sensors TMO</t>
  </si>
  <si>
    <r>
      <rPr>
        <sz val="10"/>
        <rFont val="Arial"/>
        <family val="2"/>
        <charset val="186"/>
      </rPr>
      <t>Karstā ūdens skaitītājs Q=1.5 m</t>
    </r>
    <r>
      <rPr>
        <vertAlign val="superscript"/>
        <sz val="10"/>
        <rFont val="Arial"/>
        <family val="2"/>
        <charset val="186"/>
      </rPr>
      <t>3</t>
    </r>
    <r>
      <rPr>
        <sz val="10"/>
        <rFont val="Arial"/>
        <family val="2"/>
        <charset val="186"/>
      </rPr>
      <t>/h DN15 komplektā ar skrūvēm</t>
    </r>
  </si>
  <si>
    <t>Apk. reg. divgaitas vārsts VBG2-15-6.3 DN15 Kv-6.3</t>
  </si>
  <si>
    <t>Apk. reg. divgaitas vārsts VBG2-15-0.63 DN15 Kv-0.63</t>
  </si>
  <si>
    <t>Apk. reg. divgaitas vārsts v5825b1076  DN25 Kv-6.3</t>
  </si>
  <si>
    <t>Apkures vārsta piedziņa mvn613a1500 (24vac-3pt)</t>
  </si>
  <si>
    <t>Karstā ūdens vārsta piedziņa ML7430E1005 (0(2)-10V)</t>
  </si>
  <si>
    <t>Metāla caurule DN15</t>
  </si>
  <si>
    <t>Metāla caurule DN20</t>
  </si>
  <si>
    <t>Metāla caurule DN25</t>
  </si>
  <si>
    <t>Metāla caurule DN32</t>
  </si>
  <si>
    <t>Metāla caurule DN50</t>
  </si>
  <si>
    <t>Drošības vārsts DN15 3 bar.</t>
  </si>
  <si>
    <t>Drošības vārsts DN15 10 bar.</t>
  </si>
  <si>
    <t>Lodveida krāns ar kapi DN15</t>
  </si>
  <si>
    <t>Lodveida krāns ar kapi DN20</t>
  </si>
  <si>
    <t>Ventilis DN15</t>
  </si>
  <si>
    <t>Ventilis DN20</t>
  </si>
  <si>
    <t>Ventilis DN25</t>
  </si>
  <si>
    <t>Ventilis DN32</t>
  </si>
  <si>
    <t>Ventilis DN50</t>
  </si>
  <si>
    <t>Ventilis DN65</t>
  </si>
  <si>
    <t>Vienvirziena vārsts DN15</t>
  </si>
  <si>
    <t>Vienvirziena vārsts DN20</t>
  </si>
  <si>
    <t>Vienvirziena vārsts DN25</t>
  </si>
  <si>
    <t>Vienvirziena vārsts DN32</t>
  </si>
  <si>
    <t>Filtrs DN15</t>
  </si>
  <si>
    <t>Filtrs DN20</t>
  </si>
  <si>
    <t>Filtrs DN25</t>
  </si>
  <si>
    <t>Filtrs DN32</t>
  </si>
  <si>
    <t>Filtrs DN50</t>
  </si>
  <si>
    <t>Filtrs DN65</t>
  </si>
  <si>
    <t>Automātiskais atgaisotājs ar lodveida krānu DN15</t>
  </si>
  <si>
    <t>Krāsa cauruļvadu krāsošanai</t>
  </si>
  <si>
    <t>litri</t>
  </si>
  <si>
    <t>Termometrs 120º</t>
  </si>
  <si>
    <t>Monometrs 0...6bar</t>
  </si>
  <si>
    <t>Glikola uzkrāšanas tvertne 50 litri</t>
  </si>
  <si>
    <t>Etilēnglikols 35% (daudzumu precizēt būvniecības laikā)</t>
  </si>
  <si>
    <t>Cauruļvadu veidgabali</t>
  </si>
  <si>
    <t>Esošā siltummezgla demontāža</t>
  </si>
  <si>
    <t>Siltummezgla metāla stiprināšanas rāmis</t>
  </si>
  <si>
    <t>Montāžas un palīgmateriāli, stiprinājumi, ugunsdrošības mastika, elektroinstalācijas, marķēšanas materiāli u.c.nepieciešamie materiāli, hidrauliskās pārbaudes</t>
  </si>
  <si>
    <t>Karstā ūdens sagatavošana</t>
  </si>
  <si>
    <t>Ūdens sildāmā tvertne 300 litri ar elektrotenu 3 kW</t>
  </si>
  <si>
    <t>Lodveida ventīlis DN15</t>
  </si>
  <si>
    <t>Lodveida ventīlis DN32</t>
  </si>
  <si>
    <t>Cauruļvadu veidgabali un stiprinājumi</t>
  </si>
  <si>
    <t>Montāžas palīgmateriāli</t>
  </si>
  <si>
    <t xml:space="preserve">Tāme sastādīta 2018.gada tirgus cenās, pamatojoties uz AVK daļas rasējumiem. </t>
  </si>
  <si>
    <t>Radiatoru apkures sistēma</t>
  </si>
  <si>
    <t>Radiators Purmo Compact ar sienas stiprinājumu un atgaisošanas skrūvi 11/500/400 Purmo</t>
  </si>
  <si>
    <t>Radiators Purmo Compact ar sienas stiprinājumu un atgaisošanas skrūvi 11/500/500 Purmo</t>
  </si>
  <si>
    <t>Radiators Purmo Compact ar sienas stiprinājumu un atgaisošanas skrūvi 22/500/400 Purmo</t>
  </si>
  <si>
    <t>Radiators Purmo Compact ar sienas stiprinājumu un atgaisošanas skrūvi 22/500/500 Purmo</t>
  </si>
  <si>
    <t>Radiators Purmo Compact ar sienas stiprinājumu un atgaisošanas skrūvi 22/500/600 Purmo</t>
  </si>
  <si>
    <t>Radiators Purmo Compact ar sienas stiprinājumu un atgaisošanas skrūvi 22/500/700 Purmo</t>
  </si>
  <si>
    <t>Radiators Purmo Compact ar sienas stiprinājumu un atgaisošanas skrūvi 22/500/800 Purmo</t>
  </si>
  <si>
    <t>Radiators Purmo Compact ar sienas stiprinājumu un atgaisošanas skrūvi 22/500/900 Purmo</t>
  </si>
  <si>
    <t>Radiators Purmo Compact ar sienas stiprinājumu un atgaisošanas skrūvi 22/500/1000 Purmo</t>
  </si>
  <si>
    <t>Radiators Purmo Compact ar sienas stiprinājumu un atgaisošanas skrūvi 22/500/1100 Purmo</t>
  </si>
  <si>
    <t>Radiators Purmo Compact ar sienas stiprinājumu un atgaisošanas skrūvi 22/500/1200 Purmo</t>
  </si>
  <si>
    <t>Radiators Purmo Compact ar sienas stiprinājumu un atgaisošanas skrūvi 22/500/1400 Purmo</t>
  </si>
  <si>
    <t>Radiators Purmo Compact ar sienas stiprinājumu un atgaisošanas skrūvi 22/500/1600 Purmo</t>
  </si>
  <si>
    <t>Radiators Purmo Compact ar sienas stiprinājumu un atgaisošanas skrūvi 22/500/2000 Purmo</t>
  </si>
  <si>
    <t>Radiators Purmo Compact ar sienas stiprinājumu un atgaisošanas skrūvi 22/600/600 Purmo</t>
  </si>
  <si>
    <t xml:space="preserve"> 1.16</t>
  </si>
  <si>
    <t>Danfos RA-2000 termostats DANFOSS</t>
  </si>
  <si>
    <t xml:space="preserve"> 1.17</t>
  </si>
  <si>
    <t>No spiediena neatkarīgs radiatora vārsts RA-DV DN15 taisns DANFOSS</t>
  </si>
  <si>
    <t xml:space="preserve"> 1.18</t>
  </si>
  <si>
    <t>Noslēgvārsts RLV DN15 leņķis DANFOSS</t>
  </si>
  <si>
    <t xml:space="preserve"> 1.19</t>
  </si>
  <si>
    <t>Daudzslāņu caurule Tigris K1 Ø16x2.0, darba temperatūra 95˚C Wavin</t>
  </si>
  <si>
    <t xml:space="preserve"> 1.20</t>
  </si>
  <si>
    <t>Daudzslāņu caurule Tigris K1 Ø20x2.25 darba temperatūra 95˚C Wavin</t>
  </si>
  <si>
    <t xml:space="preserve"> 1.21</t>
  </si>
  <si>
    <t>Daudzslāņu caurule Tigris K1 Ø25x2.50, darba temperatūra 95˚C Wavin</t>
  </si>
  <si>
    <t xml:space="preserve"> 1.22</t>
  </si>
  <si>
    <t>Daudzslāņu caurule Tigris K1 Ø32x3.0, darba temperatūra 95˚C Wavin</t>
  </si>
  <si>
    <t xml:space="preserve"> 1.23</t>
  </si>
  <si>
    <t>Daudzslāņu caurule Tigris K1 Ø40x4.0, darba temperatūra 95˚C Wavin</t>
  </si>
  <si>
    <t xml:space="preserve"> 1.24</t>
  </si>
  <si>
    <t>Daudzslāņu caurule Tigris K1 Ø50x4.5, darba temperatūra 95˚C Wavin</t>
  </si>
  <si>
    <t xml:space="preserve"> 1.25</t>
  </si>
  <si>
    <t>Daudzslāņu caurule Tigris K1 Ø63x6.0, darba temperatūra 95˚C Wavin</t>
  </si>
  <si>
    <t xml:space="preserve"> 1.26</t>
  </si>
  <si>
    <t>Presējamais līkums Ø16 90˚ Wavin</t>
  </si>
  <si>
    <t xml:space="preserve"> 1.27</t>
  </si>
  <si>
    <t>Presējamais līkums Ø20 90˚ Wavin</t>
  </si>
  <si>
    <t xml:space="preserve"> 1.28</t>
  </si>
  <si>
    <t>Presējamais līkums Ø25 90˚ Wavin</t>
  </si>
  <si>
    <t xml:space="preserve"> 1.29</t>
  </si>
  <si>
    <t>Presējamais līkums Ø32 90˚ Wavin</t>
  </si>
  <si>
    <t xml:space="preserve"> 1.30</t>
  </si>
  <si>
    <t>Presējamais līkums Ø50 90˚ Wavin</t>
  </si>
  <si>
    <t xml:space="preserve"> 1.31</t>
  </si>
  <si>
    <t>Presējamais līkums Ø63 90˚ Wavin</t>
  </si>
  <si>
    <t xml:space="preserve"> 1.32</t>
  </si>
  <si>
    <t>Presējams trejgabals 16/16 Wavin</t>
  </si>
  <si>
    <t xml:space="preserve"> 1.33</t>
  </si>
  <si>
    <t>Presējams trejgabals 16/16/20 Wavin</t>
  </si>
  <si>
    <t xml:space="preserve"> 1.34</t>
  </si>
  <si>
    <t>Presējams trejgabals 20/20/16 Wavin</t>
  </si>
  <si>
    <t xml:space="preserve"> 1.35</t>
  </si>
  <si>
    <t>Presējams trejgabals 20/20 Wavin</t>
  </si>
  <si>
    <t xml:space="preserve"> 1.36</t>
  </si>
  <si>
    <t>Presējams trejgabals 20/20/25 Wavin</t>
  </si>
  <si>
    <t xml:space="preserve"> 1.37</t>
  </si>
  <si>
    <t>Presējams trejgabals 25/25/16 Wavin</t>
  </si>
  <si>
    <t xml:space="preserve"> 1.38</t>
  </si>
  <si>
    <t>Presējams trejgabals 25/25/20 Wavin</t>
  </si>
  <si>
    <t xml:space="preserve"> 1.39</t>
  </si>
  <si>
    <t>Presējams trejgabals 25/25 Wavin</t>
  </si>
  <si>
    <t xml:space="preserve"> 1.40</t>
  </si>
  <si>
    <t>Presējams trejgabals 32/32/16 Wavin</t>
  </si>
  <si>
    <t xml:space="preserve"> 1.41</t>
  </si>
  <si>
    <t>Presējams trejgabals 32/32/25 Wavin</t>
  </si>
  <si>
    <t xml:space="preserve"> 1.42</t>
  </si>
  <si>
    <t>Presējams trejgabals 40/40/16 Wavin</t>
  </si>
  <si>
    <t xml:space="preserve"> 1.43</t>
  </si>
  <si>
    <t>Presējams trejgabals 40/40/20 Wavin</t>
  </si>
  <si>
    <t xml:space="preserve"> 1.44</t>
  </si>
  <si>
    <t>Presējams trejgabals 40/40/25 Wavin</t>
  </si>
  <si>
    <t xml:space="preserve"> 1.45</t>
  </si>
  <si>
    <t>Presējams trejgabals 50/50/16 Wavin</t>
  </si>
  <si>
    <t xml:space="preserve"> 1.46</t>
  </si>
  <si>
    <t>Presējams trejgabals 50/50/25 Wavin</t>
  </si>
  <si>
    <t xml:space="preserve"> 1.47</t>
  </si>
  <si>
    <t>Presējams trejgabals 50/50 Wavin</t>
  </si>
  <si>
    <t xml:space="preserve"> 1.48</t>
  </si>
  <si>
    <t>Presējams trejgabals 63/63/50 Wavin</t>
  </si>
  <si>
    <t xml:space="preserve"> 1.49</t>
  </si>
  <si>
    <t>Presējama pāreja 20/16 Wavin</t>
  </si>
  <si>
    <t xml:space="preserve"> 1.50</t>
  </si>
  <si>
    <t>Presējama pāreja 25/16 Wavin</t>
  </si>
  <si>
    <t xml:space="preserve"> 1.51</t>
  </si>
  <si>
    <t>Presējama pāreja 25/20 Wavin</t>
  </si>
  <si>
    <t xml:space="preserve"> 1.52</t>
  </si>
  <si>
    <t>Presējama pāreja 32/16 Wavin</t>
  </si>
  <si>
    <t xml:space="preserve"> 1.53</t>
  </si>
  <si>
    <t>Presējama pāreja 32/25 Wavin</t>
  </si>
  <si>
    <t xml:space="preserve"> 1.54</t>
  </si>
  <si>
    <t>Presējama pāreja 40/32 Wavin</t>
  </si>
  <si>
    <t xml:space="preserve"> 1.55</t>
  </si>
  <si>
    <t>Presējama pāreja 50/32 Wavin</t>
  </si>
  <si>
    <t xml:space="preserve"> 1.56</t>
  </si>
  <si>
    <t>Presējama pāreja 50/40 Wavin</t>
  </si>
  <si>
    <t xml:space="preserve"> 1.57</t>
  </si>
  <si>
    <t>Presējama pāreja 63/50 Wavin</t>
  </si>
  <si>
    <t xml:space="preserve"> 1.58</t>
  </si>
  <si>
    <t>Siltumizolācijas čaula HavacSection AluCoat T δ=30 mm caurulei Ø16 PAROC</t>
  </si>
  <si>
    <t xml:space="preserve"> 1.59</t>
  </si>
  <si>
    <t>Siltumizolācijas čaula HavacSection AluCoat T δ=30 mm caurulei Ø20 PAROC</t>
  </si>
  <si>
    <t xml:space="preserve"> 1.60</t>
  </si>
  <si>
    <t>Siltumizolācijas čaula HavacSection AluCoat T δ=30 mm caurulei Ø25 PAROC</t>
  </si>
  <si>
    <t xml:space="preserve"> 1.61</t>
  </si>
  <si>
    <t>Siltumizolācijas čaula HavacSection AluCoat T δ=30 mm caurulei Ø32 PAROC</t>
  </si>
  <si>
    <t xml:space="preserve"> 1.62</t>
  </si>
  <si>
    <t>Siltumizolācijas čaula HavacSection AluCoat T δ=30 mm caurulei Ø40 PAROC</t>
  </si>
  <si>
    <t xml:space="preserve"> 1.63</t>
  </si>
  <si>
    <t>Siltumizolācijas čaula HavacSection AluCoat T δ=30 mm caurulei Ø50 PAROC</t>
  </si>
  <si>
    <t xml:space="preserve"> 1.64</t>
  </si>
  <si>
    <t xml:space="preserve">Siltumizolācijas čaula HavacSection AluCoat T δ=30 mm caurulei Ø63 </t>
  </si>
  <si>
    <t xml:space="preserve"> 1.65</t>
  </si>
  <si>
    <t>Gaisa apstrādes iekārtas piesildes sistēma</t>
  </si>
  <si>
    <t>Daudzslāņu caurule Tigris K1 Ø25x2.5 Wavin</t>
  </si>
  <si>
    <t>Presējams līkums Ø25 Wavin</t>
  </si>
  <si>
    <t>Siltumizolācijas čaula HavacSection AluCoat T δ=50 mm caurulei Ø25 PAROC</t>
  </si>
  <si>
    <t>Pieplūdes un nosūces sistēma PN-1</t>
  </si>
  <si>
    <t>Pieplūdes un nosūces gaisa apstrādes iekārta DUPLEX 2500 Multi ECO-N komplektā ar vadības automātiku, elastīgajiem pievienojumiem, kondensāta sifoniem un hidraulisko grupu (SUM mezglu), āra izpildījumā Atrea</t>
  </si>
  <si>
    <t>Gaisa izmešanas uzgalis HF 400 komplektā ar jumta pieslēgumu Lindab</t>
  </si>
  <si>
    <t>Trokšņu slāpētājs Ø400 L=900 mm</t>
  </si>
  <si>
    <t>Droseļvārsts SK Ø250 Salda</t>
  </si>
  <si>
    <t>Elektropiedziņa droseļvārstam LM-230A Salda</t>
  </si>
  <si>
    <t>Slēdzis droseļvārsta atvēršanai-aizvēršanai</t>
  </si>
  <si>
    <t>Pieplūdes difuzors CRL100 Lindab</t>
  </si>
  <si>
    <t>Pieplūdes difuzors CRL125 Lindab</t>
  </si>
  <si>
    <t>Pieplūdes difuzors CRL160 Lindab</t>
  </si>
  <si>
    <t>Nosūces difuzors CRL125 Lindab</t>
  </si>
  <si>
    <t>Nosūces difuzors CRL160 Lindab</t>
  </si>
  <si>
    <t>Regulējošais vārsts Ø100 Halton</t>
  </si>
  <si>
    <t>Regulējošais vārsts Ø125 Halton</t>
  </si>
  <si>
    <t>Regulējošais vārsts Ø160 Halton</t>
  </si>
  <si>
    <t>Ugunsdrošais vārsts Ø100 (EI-60) Halton</t>
  </si>
  <si>
    <t>1</t>
  </si>
  <si>
    <t>Ugunsdrošais vārsts Ø200 (EI-60) Halton</t>
  </si>
  <si>
    <t>5</t>
  </si>
  <si>
    <t>Ugunsdrošais vārsts Ø250 (EI-60) Halton</t>
  </si>
  <si>
    <t>Cinkots skārda gaisavads Ø100</t>
  </si>
  <si>
    <t>Cinkots skārda gaisavads Ø125</t>
  </si>
  <si>
    <t>Cinkots skārda gaisavads Ø160</t>
  </si>
  <si>
    <t>Cinkots skārda gaisavads Ø200</t>
  </si>
  <si>
    <t>Cinkots skārda gaisavads Ø250</t>
  </si>
  <si>
    <t>Cinkots skārda gaisavads Ø400</t>
  </si>
  <si>
    <t>Cinkots skārda līkums Ø100 90º</t>
  </si>
  <si>
    <t>Cinkots skārda līkums Ø125 90º</t>
  </si>
  <si>
    <t>Cinkots skārda līkums Ø160 90º</t>
  </si>
  <si>
    <t>Cinkots skārda līkums Ø200 90º</t>
  </si>
  <si>
    <t>Cinkots skārda līkums Ø250 90º</t>
  </si>
  <si>
    <t>Cinkots skārda līkums Ø400 90º</t>
  </si>
  <si>
    <t>Sānu pievienojums ar gumiju 100/160</t>
  </si>
  <si>
    <t>Sānu pievienojums ar gumiju 100/200</t>
  </si>
  <si>
    <t>Sānu pievienojums ar gumiju 125/160</t>
  </si>
  <si>
    <t>Sānu pievienojums ar gumiju 125/250</t>
  </si>
  <si>
    <t>Sānu pievienojums ar gumiju 160/160</t>
  </si>
  <si>
    <t>Sānu pievienojums ar gumiju 160/200</t>
  </si>
  <si>
    <t>Sānu pievienojums ar gumiju 160/250</t>
  </si>
  <si>
    <t>Sānu pievienojums ar gumiju 200/200</t>
  </si>
  <si>
    <t>Sānu pievienojums ar gumiju 200/250</t>
  </si>
  <si>
    <t>Sānu pievienojums ar gumiju 200/400</t>
  </si>
  <si>
    <t>Sānu pievienojums ar gumiju 250/400</t>
  </si>
  <si>
    <t>Pāreja 125/200</t>
  </si>
  <si>
    <t>Pāreja 125/160</t>
  </si>
  <si>
    <t>Pāreja 160/200</t>
  </si>
  <si>
    <t>Pāreja 200/250</t>
  </si>
  <si>
    <t>Pāreja Ø400/400x400</t>
  </si>
  <si>
    <t>Gala noslēgs/tīrīšanas lūka Ø160</t>
  </si>
  <si>
    <t>Gala noslēgs/tīrīšanas lūka Ø400</t>
  </si>
  <si>
    <t>Siltumizolācijas HAVC Lamella mat Alu coat 100 mm Paroc</t>
  </si>
  <si>
    <r>
      <rPr>
        <sz val="10"/>
        <color rgb="FF000000"/>
        <rFont val="Ariel"/>
        <charset val="186"/>
      </rPr>
      <t>m</t>
    </r>
    <r>
      <rPr>
        <vertAlign val="superscript"/>
        <sz val="10"/>
        <color rgb="FF000000"/>
        <rFont val="Ariel"/>
        <charset val="1"/>
      </rPr>
      <t>2</t>
    </r>
  </si>
  <si>
    <t>Nosūces sistēma N-2</t>
  </si>
  <si>
    <t>Kanāla ventilators TD 500/150-160 SILENT Ecowatt S&amp;P</t>
  </si>
  <si>
    <t>Ātruma regulators REB-ECOWATT S&amp;P</t>
  </si>
  <si>
    <t>Kustības sensors CPFL-E S&amp;P</t>
  </si>
  <si>
    <t>Klusinātājs Ø160 L=900 mm</t>
  </si>
  <si>
    <t>Gaisa izmešanas āra gravitācijas reste Ø160 mm</t>
  </si>
  <si>
    <t>Nosūces difuzors CRL-125</t>
  </si>
  <si>
    <t>Regulējošais vārsts Ø125</t>
  </si>
  <si>
    <t>Pretvārsts Ø160</t>
  </si>
  <si>
    <t>Gaisa pārplūdes reste durvju vērtnes lejas daļā 150/300 mm</t>
  </si>
  <si>
    <t>Nosūces sistēma N-3</t>
  </si>
  <si>
    <t>Kanāla ventilators TD 800/200 Ecowatt S&amp;P</t>
  </si>
  <si>
    <t>Klusinātājs Ø200 L=900 mm</t>
  </si>
  <si>
    <t>Gaisa izmešanas āra gravitācijas reste Ø200 mm</t>
  </si>
  <si>
    <t>Pretvārsts Ø200</t>
  </si>
  <si>
    <t>Sānu pievienojums ar gumiju 125/200</t>
  </si>
  <si>
    <t xml:space="preserve"> 3.16</t>
  </si>
  <si>
    <t xml:space="preserve"> 3.17</t>
  </si>
  <si>
    <t xml:space="preserve"> 3.18</t>
  </si>
  <si>
    <t>Nosūces sistēma N-4</t>
  </si>
  <si>
    <t>Sadzīves ventilators SILENT 200 CZ komplektā ar pretvārstu S&amp;P</t>
  </si>
  <si>
    <t>Gaisa izmešanas āra gravitācijas reste Ø125 mm</t>
  </si>
  <si>
    <t>Nosūces sistēma N-5</t>
  </si>
  <si>
    <t>Jumta ventilators TH 800/200 Ecowatt S&amp;P</t>
  </si>
  <si>
    <t xml:space="preserve"> 5.6</t>
  </si>
  <si>
    <t xml:space="preserve"> 5.7</t>
  </si>
  <si>
    <t xml:space="preserve"> 5.8</t>
  </si>
  <si>
    <t xml:space="preserve">Ugunsdrošais vārsts Ø125 (EI-60) </t>
  </si>
  <si>
    <t xml:space="preserve"> 5.9</t>
  </si>
  <si>
    <t xml:space="preserve">Ugunsdrošais vārsts Ø200 (EI-60) </t>
  </si>
  <si>
    <t xml:space="preserve"> 5.10</t>
  </si>
  <si>
    <t xml:space="preserve"> 5.11</t>
  </si>
  <si>
    <t xml:space="preserve"> 5.12</t>
  </si>
  <si>
    <t xml:space="preserve"> 5.13</t>
  </si>
  <si>
    <t xml:space="preserve"> 5.14</t>
  </si>
  <si>
    <t xml:space="preserve"> 5.15</t>
  </si>
  <si>
    <t xml:space="preserve"> 5.16</t>
  </si>
  <si>
    <t xml:space="preserve"> 5.17</t>
  </si>
  <si>
    <t xml:space="preserve"> 5.18</t>
  </si>
  <si>
    <t xml:space="preserve"> 5.19</t>
  </si>
  <si>
    <t xml:space="preserve"> 5.20</t>
  </si>
  <si>
    <t>Nosūces sistēma N-6</t>
  </si>
  <si>
    <t>Ugunsdrošais vārsts Ø125 (EI-60) Halton</t>
  </si>
  <si>
    <t>3</t>
  </si>
  <si>
    <t>Gaisa izmešanas vada jumtiņš Ø125</t>
  </si>
  <si>
    <t xml:space="preserve"> 6.6</t>
  </si>
  <si>
    <t xml:space="preserve"> 6.7</t>
  </si>
  <si>
    <t xml:space="preserve">Pārējās nosūces un pieplūdes sistēma no virtuvēm un sanitārajiem mezgliem dzīvokļos un koplietošanas </t>
  </si>
  <si>
    <t>Virtuves tvaika nosūcējs L=300 m3/h komplektā ar pretvārstu un stirpinājumiem</t>
  </si>
  <si>
    <t>17</t>
  </si>
  <si>
    <t xml:space="preserve"> 7.4</t>
  </si>
  <si>
    <t>2</t>
  </si>
  <si>
    <t xml:space="preserve"> 7.5</t>
  </si>
  <si>
    <t>Gaisa rekuperācijas iekārta Freshbox E60 Blauberg</t>
  </si>
  <si>
    <t xml:space="preserve"> 7.6</t>
  </si>
  <si>
    <t>Gaisa rekuperācijas iekārta Freshbox E120 Blauberg</t>
  </si>
  <si>
    <t xml:space="preserve"> 7.7</t>
  </si>
  <si>
    <t xml:space="preserve"> 7.8</t>
  </si>
  <si>
    <t>Gaisa izmešanas vada jumtiņš Ø200</t>
  </si>
  <si>
    <t xml:space="preserve"> 7.9</t>
  </si>
  <si>
    <t xml:space="preserve"> 7.10</t>
  </si>
  <si>
    <t xml:space="preserve"> 7.11</t>
  </si>
  <si>
    <t xml:space="preserve"> 7.12</t>
  </si>
  <si>
    <t>Sānu pievienojums ar gumiju 125/125</t>
  </si>
  <si>
    <t xml:space="preserve"> 7.13</t>
  </si>
  <si>
    <t xml:space="preserve"> 7.14</t>
  </si>
  <si>
    <t xml:space="preserve"> 7.15</t>
  </si>
  <si>
    <t>Durvju vērtņu apzāģēšana par 15 mm (tualetes telpas dzīvokļos un kolietošans virtuves)</t>
  </si>
  <si>
    <t xml:space="preserve"> 7.16</t>
  </si>
  <si>
    <t>Montāžas un palīgmateriāli, stiprinājumi, ugunsdrošības mastika, elektroinstalācijas, marķēšanas materiāli u.c.nepieciešamie materiāli, ieregulēšana, balansēšana, apmācība</t>
  </si>
  <si>
    <t xml:space="preserve">Tāme sastādīta 2018.gada tirgus cenās, pamatojoties uz EL daļas rasējumiem. </t>
  </si>
  <si>
    <t>Sadalnes</t>
  </si>
  <si>
    <t>18-00000</t>
  </si>
  <si>
    <t>GS 400/230V galvenā spēka sadalnes principiāla shēma</t>
  </si>
  <si>
    <t>SS1-A spēka sadalnes principiāla shēma</t>
  </si>
  <si>
    <t>SS1-B spēka sadalnes principiāla shēma</t>
  </si>
  <si>
    <t>SS2-B spēka sadalņu principiālas shēmas</t>
  </si>
  <si>
    <t>SS3-B spēka sadalņu principiālas shēmas</t>
  </si>
  <si>
    <t>SS4-B spēka sadalņu principiālas shēmas</t>
  </si>
  <si>
    <t>SS1-C spēka sadalnes principiāla shēma</t>
  </si>
  <si>
    <t>SS1-P spēka sadalnes principiāla shēma</t>
  </si>
  <si>
    <t>SS1-F spēka sadalņu principiālas shēmas</t>
  </si>
  <si>
    <t>SS1-V spēka sadalņu principiālas shēmas</t>
  </si>
  <si>
    <t>18-00001</t>
  </si>
  <si>
    <t>SS2-A spēka sadalnes principiāla shēma</t>
  </si>
  <si>
    <t>SS2-B spēka sadalnes principiāla shēma</t>
  </si>
  <si>
    <t>SS2-C spēka sadalnes principiāla shēma</t>
  </si>
  <si>
    <t>SS2-D spēka sadalnes principiāla shēma</t>
  </si>
  <si>
    <t>SS3-A spēka sadalnes principiāla shēma</t>
  </si>
  <si>
    <t>SS3-B spēka sadalnes principiāla shēma</t>
  </si>
  <si>
    <t>SS3-C spēka sadalnes principiāla shēma</t>
  </si>
  <si>
    <t>SS3-D spēka sadalnes principiāla shēma</t>
  </si>
  <si>
    <t>SS3-E spēka sadalnes principiāla shēma</t>
  </si>
  <si>
    <t>SS3-F spēka sadalnes principiāla shēma</t>
  </si>
  <si>
    <t>Apgaismojuma aprīkojums un rozetes</t>
  </si>
  <si>
    <t>Griestā iebūvējāms LED gaismeklis ar spuldzi; 40W; IP43; 3000K  AGAT LED SMOOTH 5400LM PLX E IP43 830 - 600X600 LUXIONA Troll  vai analogs</t>
  </si>
  <si>
    <t>Griestā iebūvējāms LED gaismeklis ar spuldzi; 61W; IP65 AGAT CLEAN ISO LED CRI90 5400LM 600x600 LUXIONA Troll  vai analogs</t>
  </si>
  <si>
    <t>Pie griestiem stiprināms LED gaismeklis ar spuldzi; 21W; IP44; 3000K; 5400LM RUBIN LOOK LED SMOOTH 5400LM PLX E IP44 21 830 LUXIONA Troll  vai analogs</t>
  </si>
  <si>
    <t>Griestā iebūvējāms LED gaismeklis ar spuldzi; 32W; IP43; 3000K AGAT LED 4400LM PLX E IP43 830 - 600X300 LUXIONA Troll  vai analogs</t>
  </si>
  <si>
    <t>Pie griestiem stiprināms LED gaismeklis ar spuldzi; 50W; IP20; 4000K (Lustras-tipa)</t>
  </si>
  <si>
    <t>Pie griestiem stiprināms LED gaismeklis ar spuldzi; 30W; IP20; 4000K</t>
  </si>
  <si>
    <t>Pie griestiem stiprināms LED gaismeklis ar spuldzi; 15W; IP54; 4000K</t>
  </si>
  <si>
    <t xml:space="preserve">Pie griestiem stiprināms LED gaismeklis ar spuldzi; 15W; IP44; 4000K </t>
  </si>
  <si>
    <t>Pie griestiem stiprināms LED gaismeklis ar spuldzi; 23W; IP65; 3000K; 2600LM NEPTUN LED 2600LM PC OPAL E IP65 830 LUXIONA Troll  vai analogs</t>
  </si>
  <si>
    <t>Pie sienas vai griestiem stiprināms āra LED gaismeklis ar spuldzi; 22W; IP54; 3000K AMETYST 500 LED 2700LM IP65 LUXIONA Troll  vai analogs</t>
  </si>
  <si>
    <t>Griestā iebūvējāms LED gaismeklis ar spuldzi; 38.3W; IP20; 3000K Beryl CR 185 HV 2000Lm 3000K LUXIONA Troll  vai analogs</t>
  </si>
  <si>
    <t>Griestā iebūvējāms LED gaismeklis ar spuldzi; 14.1W; IP44; Beryl CR 75 LV 1000Lm 2700-4000K LUXIONA Troll  vai analogs</t>
  </si>
  <si>
    <t>Pie griestiem vai sienas stiprināms evakuācijas LED gaismeklis 3,2W ar 
akkumulatoru 1 st. darbībai; IP44 HPL LUXIONA Troll  vai analogs</t>
  </si>
  <si>
    <t>Pie griestiem stiprināms avarijas gaismeklis ar LED 1W un  ar Ni-Cd HT 3.6V 800mAh; IP20; 
Akumulatora darbības laiks: 1 stunda  Ruta N LUXIONA Troll  vai analogs</t>
  </si>
  <si>
    <t xml:space="preserve">Kustības sensors 360˚ + krēslu relejs ar taimeru 5-500 lux, IP54 </t>
  </si>
  <si>
    <t>Vienpolīgs zemapmetuma slēdzis; ~230V, 10A, IP20</t>
  </si>
  <si>
    <t>Vienpolīgs zemapmetuma dubultais slēdzis; ~230V, 10A, IP20</t>
  </si>
  <si>
    <t>Vienpolīgs zemapmetuma dubultais slēdzis; ~230V, 10A, IP44</t>
  </si>
  <si>
    <t>Pārslēdzis  zemapmetuma (koridoru sistēma) ; ~230V, 10A, IP20</t>
  </si>
  <si>
    <t>Pārslēdzis  zemapmetuma (koridoru sistēma) ; ~230V, 10A, IP44</t>
  </si>
  <si>
    <t>Krustslēdzis zemapmetuma (koridoru sistēma) ; ~230V, 10A, IP44</t>
  </si>
  <si>
    <t>Dubultais pārslēdzis  zemapmetuma (koridoru sistēma) ; ~230V, 10A, IP20</t>
  </si>
  <si>
    <t>Dubultais krustslēdzis zemapmetuma (koridoru sistēma) ; ~230V, 10A, IP20</t>
  </si>
  <si>
    <t>1 f. rozete ar aizsargkontaktu; ~230V, 16A, IP20; zemapmetuma</t>
  </si>
  <si>
    <t>1 f. rozete ar aizsargkontaktu; ~230V, 16A, IP44; zemapmetuma</t>
  </si>
  <si>
    <t>1 f. rozešu komplekts ar aizsargkontaktu (roz. sk. 2 gab.), ~230V, 16A, IP20; zemapmetuma</t>
  </si>
  <si>
    <t>1 f. rozešu komplekts ar aizsargkontaktu (roz. sk. 2 gab.), ~230V, 16A, IP44; zemapmetuma</t>
  </si>
  <si>
    <t>1 f. rozešu komplekts ar aizsargkontaktu (roz. sk. 3 gab.), ~230V, 16A, IP44; zemapmetuma</t>
  </si>
  <si>
    <t>1 f. rozešu komplekts ar aizsargkontaktu (roz. sk. 4 gab.), ~230V, 16A, IP40; zemapmetuma</t>
  </si>
  <si>
    <t>Rozešu komplekts (roz. sk. 2 gab.+ 1 x Interneta pieslēgums); IP20, zemapmetuma</t>
  </si>
  <si>
    <t>Rozešu komplekts (roz. sk. 4 gab.+ 1 x Interneta pieslēgums); IP20, zemapmetuma</t>
  </si>
  <si>
    <t xml:space="preserve"> 2.33</t>
  </si>
  <si>
    <t>Nozarkārba ar spailēm, z/a</t>
  </si>
  <si>
    <t>Kabeļu izstrādājumi</t>
  </si>
  <si>
    <t>Kabelis Cu- 3x1,5 mm2</t>
  </si>
  <si>
    <t>Kabelis Cu- 3x2,5 mm2</t>
  </si>
  <si>
    <t>Kabelis Cu- 5x16 mm2</t>
  </si>
  <si>
    <t>Kabelis Cu- 5x6 mm2</t>
  </si>
  <si>
    <t>Kabelis Cu- 5x4 mm2</t>
  </si>
  <si>
    <t>Kabelis Cu- 5x1,5 mm2</t>
  </si>
  <si>
    <t>Kabelis (N)HXH-FE-180/E90- 3x1,5 mm2</t>
  </si>
  <si>
    <t>Visu kabeļu kalšana sienā</t>
  </si>
  <si>
    <t>Caurules (kab. aizsardzības aprīkojums)</t>
  </si>
  <si>
    <t>Caurule PVC ∅16mm</t>
  </si>
  <si>
    <t>Caurule PVC ∅25mm</t>
  </si>
  <si>
    <t>Caurule PVC ∅50m</t>
  </si>
  <si>
    <t>Cauruļu palīgmateriāli (līkumi, savienojumi, stipr. utt.)</t>
  </si>
  <si>
    <t>Degšanu neveicinošs materiāls caurumu un atverumu aizpildīšanai HSM-S</t>
  </si>
  <si>
    <t xml:space="preserve">Zibensaizsardzība uz jumta, fasades </t>
  </si>
  <si>
    <t>Apaļstieple (Alu ø8 mm) RD8/ALU-T</t>
  </si>
  <si>
    <t>Apaļstieple (tērauds karsti cinkots ø8 mm) RD-8FT</t>
  </si>
  <si>
    <t>Apaļstieple (tērauds karsti cinkots ø10 mm) RD-10FT</t>
  </si>
  <si>
    <t>Apaļstieples turētāji pie fasadem</t>
  </si>
  <si>
    <t>Stieples savienojumi (X-veida, T-veida utt.),Alu ø8 mm</t>
  </si>
  <si>
    <t>Mērījumu klemme</t>
  </si>
  <si>
    <t>Zibensuztvēreja spice (L=2500mm) ar distances turētāju uz betona pēdas</t>
  </si>
  <si>
    <t>Zemējums</t>
  </si>
  <si>
    <t>Tērauda plakandzelzs lenta Z300 30x3,5mm DIN 30x3</t>
  </si>
  <si>
    <t>Ø20x1500mm FT elektrods (zemējuma stieņis) LE ERDER FT</t>
  </si>
  <si>
    <t>1819/20BP 20mm treciengalviņa zemējuma stieņiem</t>
  </si>
  <si>
    <t>Elektroda un tēraudas plakandzelzs lentas savienojums</t>
  </si>
  <si>
    <t>50mm antikorozijas lenta (L-10m)</t>
  </si>
  <si>
    <t>iepak.</t>
  </si>
  <si>
    <t>Aizsargcaurules Ø50mm zemējuma kontura ievadam</t>
  </si>
  <si>
    <t>Montāžas darbi</t>
  </si>
  <si>
    <t>Tranšejas rakšana kabeļu guldīšanai zemē</t>
  </si>
  <si>
    <t>Tranšejas rakšana horizontālam zemēšanas kontūram</t>
  </si>
  <si>
    <t xml:space="preserve">Tāme sastādīta 2018.gada tirgus cenās, pamatojoties uz ESS daļas rasējumiem. </t>
  </si>
  <si>
    <t>Apsardzes signalizācijai un piekļuves kontroles sistēmai</t>
  </si>
  <si>
    <t>19-00000</t>
  </si>
  <si>
    <t>FoxSec Net+ sistēmas centrālā iekārta</t>
  </si>
  <si>
    <t>PK durvju kontrolieris (1 durvīm, 2 nolasītāji) FS7301PX</t>
  </si>
  <si>
    <t>Nolasītājs</t>
  </si>
  <si>
    <t>Magnētiskais kontaktu slēdzis</t>
  </si>
  <si>
    <t>Slēdzene</t>
  </si>
  <si>
    <t>Koda identifikācijas ierīces</t>
  </si>
  <si>
    <t>Kabelis 2(4x0,5)+0,5</t>
  </si>
  <si>
    <t xml:space="preserve">m </t>
  </si>
  <si>
    <t>Signalizācijas kabelis 4x0,22</t>
  </si>
  <si>
    <t>Kabelis 2x0,5+S</t>
  </si>
  <si>
    <t>Kabelis 3x1,5mm2</t>
  </si>
  <si>
    <t>Modulis -AS zonu paplašinātājs(x16 zonu) FS9116</t>
  </si>
  <si>
    <t>Vadības pults (“Keypad”)</t>
  </si>
  <si>
    <t>Barošanas bloks (12V; 1,4A)+ kaste</t>
  </si>
  <si>
    <t>Hibrīdie stikla plīšanas un infrasarkanie kustības sensori</t>
  </si>
  <si>
    <t>Sirēnas</t>
  </si>
  <si>
    <t>Programmnodrošinājums</t>
  </si>
  <si>
    <t>Durvju kabeļu pāreja</t>
  </si>
  <si>
    <t>Videonovērošanas sistēmai</t>
  </si>
  <si>
    <t>Doma kamera+objektīvs. 4 megapikseļu 688x1520 @ 20fps izšķirtspēju, IR filtrs, PoE barošana, iebūvēts Micro SD/SDHC kartes slots, līdz 128GB, aizsardzība IP66,IK08/+ objektīvs iekštelpām, 360</t>
  </si>
  <si>
    <t>Doma kamera+objektīvs. 3MP(2048x1536) izšķirtspēju, full HD1080p reāla laika video, IR redzamība 10-30m, aizsardzība IP66, izturība pret vandālismu, PoE barošana+ objektīvs/ ārtelpām HIKVISION DS-2CD2132-I F6</t>
  </si>
  <si>
    <t>Kameru kronšteini, stiprināšanai pie ēkas sienas un griestiem.</t>
  </si>
  <si>
    <t>Komutators 24portu 10/100/1000Mbps PoE</t>
  </si>
  <si>
    <t>Tīkla rakstītājs:  16 kanāli IP ievade, HDMI un VGA izvade ar izšķirtspēju 1920x1080P, izmēri: 440x390x70mm HIKVISION DS-9632NI-ST</t>
  </si>
  <si>
    <t>Cietajs disks video ieraksta ierīcem 4 Tb WD 4Tb Green Power</t>
  </si>
  <si>
    <t>Spraudnis RJ-45</t>
  </si>
  <si>
    <t>Kabelis 4x2x0.5, CAT 5</t>
  </si>
  <si>
    <t>Hikvision Video vadības programmnodrošinājums. 16 kanālu video uzraudzības piekļuvi HIKVISION iVMS-5200 P16</t>
  </si>
  <si>
    <t>Sistēmas sākumregulēšanās darbi un  izpildes dokumentācija</t>
  </si>
  <si>
    <t>Domofona  sistēmai</t>
  </si>
  <si>
    <t>Ieejas panelis ar iebūvētu krāsu videokameru, izmēri: 210x180x35, zemapmetuma montāžai, nerūsējoš tērauda bloks. LASKOMEX</t>
  </si>
  <si>
    <t>Video monitors(abonentu ierīces), virsapmetuma montāžai, IP 30, barošana 13,5V DC/1A LASKOMEX</t>
  </si>
  <si>
    <t>Durvju elektromagnētiskā slēdzene LASKOMEX</t>
  </si>
  <si>
    <t>Durvju atvēršanas pogas</t>
  </si>
  <si>
    <t>Stāvu modulis-video sadalītājs(atbalsta līdz 4 monitoriem; centrālā barošana) CVR-2</t>
  </si>
  <si>
    <t>Programma sistēmas konfigurēšanai un vadībai LASKOMEX</t>
  </si>
  <si>
    <t>15V 4A barošanas bloks(CVR-2 barošana) ZI 15V/4A</t>
  </si>
  <si>
    <t>Barošanas bloks EC-2502 12/250mA LASKOMEX</t>
  </si>
  <si>
    <t>Elektronikas bloks EC-2503R LASKOMEX</t>
  </si>
  <si>
    <t>Videosignālu pārslēdzējs CVP-1</t>
  </si>
  <si>
    <t>Kabelis 4x2x0,5 5kat.</t>
  </si>
  <si>
    <t>Kabelis H03VV-F 2x1,5</t>
  </si>
  <si>
    <t>Telefona un datora sistēmai</t>
  </si>
  <si>
    <t>19" komutācijas skapis 42U, grīdas</t>
  </si>
  <si>
    <t>Termostats ventilatoriem</t>
  </si>
  <si>
    <t>Ventilatoru panelis ar diviem ventilatoriem</t>
  </si>
  <si>
    <t>19”barošanas panelis ar 8 rozetēm un aizsargautomātu</t>
  </si>
  <si>
    <t>19” sadales panelis(24 portu)</t>
  </si>
  <si>
    <t>Kabeļu organizators</t>
  </si>
  <si>
    <t xml:space="preserve">24 portu switch Cloud Router Switch CRS125-24G-1S-RM </t>
  </si>
  <si>
    <t xml:space="preserve">Telekomunikācijas tīkla kabelis U/UTP-4x2x0.5(CAT.5) </t>
  </si>
  <si>
    <t xml:space="preserve">Rūteris RB3011UiAS-RM </t>
  </si>
  <si>
    <t>RJ45 cat5 datoru rozetes vienvietīgā montāžai pie griestiem</t>
  </si>
  <si>
    <t>RJ45 cat5 datoru rozetes dubultās</t>
  </si>
  <si>
    <t xml:space="preserve"> 4.12</t>
  </si>
  <si>
    <t>Nepārtraukts barošanas avots, 2U, 30min, 2kW</t>
  </si>
  <si>
    <t xml:space="preserve"> 4.13</t>
  </si>
  <si>
    <t>Bezvadu Wi-Fi iekārta RbwAP2nD</t>
  </si>
  <si>
    <t xml:space="preserve"> 4.14</t>
  </si>
  <si>
    <t>Tīkla mērījumi</t>
  </si>
  <si>
    <t xml:space="preserve"> 4.15</t>
  </si>
  <si>
    <t>Citi materiāli</t>
  </si>
  <si>
    <t>PVC instalācijas caurule gofrētā d=16 EVOPIPES, iesk.veidgabalus</t>
  </si>
  <si>
    <t>PVC instalācijas caurule gofrētā d=50 EVOPIPES, iesk.veidgabalus</t>
  </si>
  <si>
    <t>Kabeļu tīkla testa/ mērījumi, dokumentācija</t>
  </si>
  <si>
    <t>Komerctelpām</t>
  </si>
  <si>
    <t>Apsardzes sistēmas vadības panelis</t>
  </si>
  <si>
    <t>AS zonu paplašinājuma modulis</t>
  </si>
  <si>
    <t>Infrasarkanie staru kustības sensori</t>
  </si>
  <si>
    <t xml:space="preserve"> 6.8</t>
  </si>
  <si>
    <t>Kabelis 6x0.22, apsardzes devēju pieslēgšanai</t>
  </si>
  <si>
    <t xml:space="preserve"> 6.9</t>
  </si>
  <si>
    <t>Kabelis 4x2x0.5 tastatūras pieslēgšanai</t>
  </si>
  <si>
    <t xml:space="preserve"> 6.10</t>
  </si>
  <si>
    <t xml:space="preserve"> 6.11</t>
  </si>
  <si>
    <t>GSM modulis</t>
  </si>
  <si>
    <t xml:space="preserve"> 6.12</t>
  </si>
  <si>
    <t xml:space="preserve"> 6.13</t>
  </si>
  <si>
    <t>PVC instalācijas caurule gofrētā d=16 EVOPIPES</t>
  </si>
  <si>
    <t xml:space="preserve"> 6.14</t>
  </si>
  <si>
    <t xml:space="preserve"> 6.15</t>
  </si>
  <si>
    <t>Montāžas un palīgmateriāli, stiprinājumi, ugunsdrošības mastika, elektroinstalācijas, marķēšanas materiāli u.c.nepieciešamie materiāli, apmācība</t>
  </si>
  <si>
    <t xml:space="preserve">Tāme sastādīta 2018.gada tirgus cenās, pamatojoties uz UAS daļas rasējumiem. </t>
  </si>
  <si>
    <t xml:space="preserve">MCOX Loģiskais kontrolieris MCOX </t>
  </si>
  <si>
    <t>Konfigurācijas programmnodrošinājums UAS sistēmai WinFXNet</t>
  </si>
  <si>
    <t>FX/ESA licenzes atslēga FX/ESA</t>
  </si>
  <si>
    <t>Adrešu automātiskā ugunsgrēka signalizācijas vadības panelis 793x464x110mm ESMI FX 3NET</t>
  </si>
  <si>
    <t>2 cilpu plate ar protokolu AP200 ESMI FX-SLC</t>
  </si>
  <si>
    <t>16 relēju NC/C/NO izejas plate evak. durvju atbloķēšanai un citu sistēmu atslēgšanai ESMI FX FX- OCA</t>
  </si>
  <si>
    <t>Akumulatoru baterija 12V/17Ah Q-POWER</t>
  </si>
  <si>
    <t>Adreses dūmu signāldevējs (AP200 serija) ESMI22051E</t>
  </si>
  <si>
    <t>Adreses dūmu signāldevējs (AP200 serija) (rezervei)</t>
  </si>
  <si>
    <t>7</t>
  </si>
  <si>
    <t>Detektoru bāze un papildus montāžas bāzes</t>
  </si>
  <si>
    <t>Adrešu trauksmes poga ar izolatoru: IP40. MCP5A-RP02FF-01</t>
  </si>
  <si>
    <t>Adrešu sirēna ar izolatoru: 95dB, 24V, 5,77mA, cilpas barošana  +10% rezervē WSS-PR-I33</t>
  </si>
  <si>
    <t>Modulis ar izolatoru: 1 izeeja  C/NC/NO EM201E</t>
  </si>
  <si>
    <t>Modulis ar izolatoru: 1 izeeja  C/NC/NO EM201E (rezervei)</t>
  </si>
  <si>
    <t>Modulis ar izolatoru: 1 ieeja konvenc. detektoriem EM210E-CZ</t>
  </si>
  <si>
    <t>System Sensor analogais dūmu detektors ECO1003</t>
  </si>
  <si>
    <t>System Sensor analogais dūmu detektors ECO1003 (rezerbei)</t>
  </si>
  <si>
    <t>Ugunsgrēka signalizācijas sirēna ārējā,  barošana 24v, EN54-3 PSC-001</t>
  </si>
  <si>
    <t>TCF-142-S MOXA optiskais modems konverteris TCF-142-S MOXA</t>
  </si>
  <si>
    <t>Tīkla kabelis 3x1.5 FE180/E30 paneļu barošanai NYM</t>
  </si>
  <si>
    <t>Ugunsizturīgs kabelis 1x2x1mm2+1+E (E30) EUROSAFE</t>
  </si>
  <si>
    <t>Ugunsizturīgs kabelis 1x2x0.8mm2 (E30) EUROSAFE</t>
  </si>
  <si>
    <t>Kabelis 4x1,0 NHXHX</t>
  </si>
  <si>
    <t>Caurule ∅50 mm (stāvvadiem) EVOPIPE</t>
  </si>
  <si>
    <t>m.</t>
  </si>
  <si>
    <t>Plastmasas caurule ∅25 mm EVOPIPE</t>
  </si>
  <si>
    <t>Kabeļu pretestības mērijumi</t>
  </si>
  <si>
    <t>Programmēšanas un palaišanas darbi, plānu sagatāvošanas ESGRAF</t>
  </si>
  <si>
    <t xml:space="preserve">Izpilddokumentācijas izgatavošanas darbi </t>
  </si>
  <si>
    <t xml:space="preserve"> 3-1</t>
  </si>
  <si>
    <t>SILTUMTRASE</t>
  </si>
  <si>
    <t xml:space="preserve"> 3-2</t>
  </si>
  <si>
    <t>SAIMNIECISKĀ KANALIZĀCIJA K-1</t>
  </si>
  <si>
    <t xml:space="preserve">Tāme sastādīta 2018.gada tirgus cenās, pamatojoties uz SAT daļas rasējumiem. </t>
  </si>
  <si>
    <t>24-00000</t>
  </si>
  <si>
    <t>Izolēta caurule Ø76/160</t>
  </si>
  <si>
    <t>Izolēts vertikāls līkums Ø76/160 90º</t>
  </si>
  <si>
    <t>Izolēts līkums 76/160 90º</t>
  </si>
  <si>
    <t>Izolēts paralēlais T atzars 76/160</t>
  </si>
  <si>
    <t>Izolēts vārsts 76/160</t>
  </si>
  <si>
    <t>Gala uzmava Ø76/160</t>
  </si>
  <si>
    <t>Kape vārsta noslēgšanai (uzstādāma zaļajā zinā)</t>
  </si>
  <si>
    <t>Savienojumu vietas izolācijas komplekts</t>
  </si>
  <si>
    <t>Brīdinājuma lenta</t>
  </si>
  <si>
    <t>Elastīgais ievads Ø160</t>
  </si>
  <si>
    <t>Metinājuma šuves (caurules garums pieņemts 6 m)</t>
  </si>
  <si>
    <t>Šuvju starošana (katra 10 šuve)</t>
  </si>
  <si>
    <t>Spiediena pārbaude</t>
  </si>
  <si>
    <t>Zālāja seguma atjaunošana (tranšejas platums 1.5 m)</t>
  </si>
  <si>
    <r>
      <rPr>
        <sz val="10"/>
        <rFont val="Arial"/>
        <family val="2"/>
        <charset val="186"/>
      </rPr>
      <t>m</t>
    </r>
    <r>
      <rPr>
        <vertAlign val="superscript"/>
        <sz val="10"/>
        <rFont val="Arial"/>
        <family val="2"/>
        <charset val="186"/>
      </rPr>
      <t>2</t>
    </r>
  </si>
  <si>
    <t>Montāžas un palīgmateriāli, stiprinājumi, ugunsdrošības mastika u.c.nepieciešamie materiāli, sistēmas pārbaudes</t>
  </si>
  <si>
    <t xml:space="preserve">Tāme sastādīta 2018.gada tirgus cenās, pamatojoties uz UKT daļas rasējumiem. </t>
  </si>
  <si>
    <t>27-00000</t>
  </si>
  <si>
    <t>Kanalizācijas caurule PVC Ø110x3.4 SN8</t>
  </si>
  <si>
    <t>Kanalizācijas caurule PVC Ø160x4.7 SN8</t>
  </si>
  <si>
    <t xml:space="preserve">PVC skataka Tegra 425 komplektā ar augstuma regulēšanas cauruli, teleskopisko cauruli un  40t vāku (uzstādāma bruģi) </t>
  </si>
  <si>
    <t>Smilts pamatnes ierīkošana zem cauruļvadiem h=0.20*l*1</t>
  </si>
  <si>
    <r>
      <rPr>
        <sz val="10"/>
        <rFont val="Arial"/>
        <family val="2"/>
        <charset val="186"/>
      </rPr>
      <t>m</t>
    </r>
    <r>
      <rPr>
        <vertAlign val="superscript"/>
        <sz val="10"/>
        <rFont val="Arial"/>
        <family val="2"/>
        <charset val="186"/>
      </rPr>
      <t>3</t>
    </r>
  </si>
  <si>
    <t>TV inspekcija un hermētiskuma pārbaude</t>
  </si>
  <si>
    <t xml:space="preserve"> 4-1</t>
  </si>
  <si>
    <t xml:space="preserve">Tāme sastādīta 2018.gada tirgus cenās, pamatojoties uz DOP daļas rasējumiem. </t>
  </si>
  <si>
    <t>Žogs BEKART, H=1,8m vai analogs, montāža, demontāža, īre uz būvniecības laiku</t>
  </si>
  <si>
    <t>Vārti BEKART vai analogs</t>
  </si>
  <si>
    <t>Sastatnes, montāža, demontāža, īre</t>
  </si>
  <si>
    <t>Būvlaukuma darbinieku un darbu vadītāja telpu uzstādīšana un aizvešana (3gb.) uz būvniecības laiku</t>
  </si>
  <si>
    <t>Objekta apsardze uz būvniecības laiku</t>
  </si>
  <si>
    <t>Pārvietojamās tualetes uzstādīšana, apkalpošana un aizvešana (1 gb.) uz būvniecības laiku</t>
  </si>
  <si>
    <t>Būvtāfeles izgatavošana un uzstādīšana</t>
  </si>
  <si>
    <t>Ugunsdzēsības stends</t>
  </si>
  <si>
    <t>Brīdinājuma zīmes</t>
  </si>
  <si>
    <t>Darba organizācijas un izpildes nodrošināšanas pārējie darbi un izmaksas (t.sk.būvlaukuma uzturēšanas izmaksas)</t>
  </si>
  <si>
    <t>BŪVNIECĪBAS KOPTĀME (NEATTIECINĀMĀS IZMAKSAS)</t>
  </si>
  <si>
    <t xml:space="preserve"> 1-1N</t>
  </si>
  <si>
    <t>Pilnās akmens masas flīzes (pretslīdes koeficients R=10) (GRI-2)</t>
  </si>
  <si>
    <t>Mākslīgais linolejs - Heterogēns PVC grīdas segums Forbo Eternal vai analogs (GRI-4)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</si>
</sst>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>
    <font>
      <sz val="10"/>
      <name val="Arial"/>
      <charset val="186"/>
    </font>
    <font>
      <sz val="11"/>
      <color rgb="FF000000"/>
      <name val="Calibri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"/>
    </font>
    <font>
      <b/>
      <u/>
      <sz val="10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u/>
      <sz val="10"/>
      <name val="Arial"/>
      <family val="2"/>
      <charset val="1"/>
    </font>
    <font>
      <i/>
      <sz val="11"/>
      <name val="Arial"/>
      <family val="2"/>
      <charset val="186"/>
    </font>
    <font>
      <b/>
      <sz val="11"/>
      <name val="Arial"/>
      <family val="2"/>
      <charset val="186"/>
    </font>
    <font>
      <i/>
      <sz val="10"/>
      <name val="Arial"/>
      <family val="2"/>
      <charset val="186"/>
    </font>
    <font>
      <b/>
      <i/>
      <sz val="11"/>
      <name val="Arial"/>
      <family val="2"/>
      <charset val="186"/>
    </font>
    <font>
      <vertAlign val="superscript"/>
      <sz val="10"/>
      <name val="Arial"/>
      <family val="2"/>
      <charset val="186"/>
    </font>
    <font>
      <vertAlign val="superscript"/>
      <sz val="10"/>
      <name val="Arial"/>
      <family val="2"/>
      <charset val="1"/>
    </font>
    <font>
      <vertAlign val="superscript"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rgb="FF000000"/>
      <name val="Ariel"/>
      <charset val="186"/>
    </font>
    <font>
      <sz val="10"/>
      <name val="Ariel"/>
      <charset val="186"/>
    </font>
    <font>
      <b/>
      <sz val="10"/>
      <name val="Ariel"/>
      <charset val="186"/>
    </font>
    <font>
      <vertAlign val="subscript"/>
      <sz val="10"/>
      <name val="Arial"/>
      <family val="2"/>
      <charset val="186"/>
    </font>
    <font>
      <b/>
      <sz val="10"/>
      <name val="Ariel"/>
      <charset val="1"/>
    </font>
    <font>
      <sz val="12"/>
      <color rgb="FF000000"/>
      <name val="Ariel"/>
      <charset val="186"/>
    </font>
    <font>
      <b/>
      <sz val="12"/>
      <color rgb="FF000000"/>
      <name val="Ariel"/>
      <charset val="186"/>
    </font>
    <font>
      <b/>
      <sz val="10"/>
      <color rgb="FF000000"/>
      <name val="Ariel"/>
      <charset val="1"/>
    </font>
    <font>
      <vertAlign val="superscript"/>
      <sz val="10"/>
      <color rgb="FF000000"/>
      <name val="Ariel"/>
      <charset val="1"/>
    </font>
    <font>
      <b/>
      <sz val="10"/>
      <color rgb="FF000000"/>
      <name val="Arial"/>
      <family val="2"/>
      <charset val="186"/>
    </font>
    <font>
      <b/>
      <sz val="10"/>
      <color rgb="FF000000"/>
      <name val="Ariel"/>
      <charset val="186"/>
    </font>
    <font>
      <sz val="10"/>
      <color rgb="FFFF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CCC1DA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344">
    <xf numFmtId="0" fontId="0" fillId="0" borderId="0" xfId="0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7" fontId="7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8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vertical="top" wrapText="1"/>
    </xf>
    <xf numFmtId="4" fontId="3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7" fillId="0" borderId="7" xfId="0" applyFont="1" applyBorder="1" applyAlignment="1">
      <alignment horizontal="right" vertical="top" wrapText="1"/>
    </xf>
    <xf numFmtId="4" fontId="3" fillId="0" borderId="8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6" fillId="0" borderId="9" xfId="0" applyFont="1" applyBorder="1" applyAlignment="1">
      <alignment horizontal="right" vertical="top" wrapText="1"/>
    </xf>
    <xf numFmtId="4" fontId="6" fillId="0" borderId="8" xfId="0" applyNumberFormat="1" applyFont="1" applyBorder="1" applyAlignment="1">
      <alignment vertical="top" wrapText="1"/>
    </xf>
    <xf numFmtId="4" fontId="5" fillId="0" borderId="0" xfId="0" applyNumberFormat="1" applyFont="1"/>
    <xf numFmtId="0" fontId="5" fillId="0" borderId="0" xfId="0" applyFont="1"/>
    <xf numFmtId="0" fontId="7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top"/>
    </xf>
    <xf numFmtId="4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2" fontId="10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 wrapText="1"/>
    </xf>
    <xf numFmtId="2" fontId="8" fillId="0" borderId="1" xfId="0" applyNumberFormat="1" applyFont="1" applyBorder="1" applyAlignment="1">
      <alignment horizontal="center" vertical="center" textRotation="90" wrapText="1"/>
    </xf>
    <xf numFmtId="2" fontId="8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2" fontId="3" fillId="0" borderId="12" xfId="0" applyNumberFormat="1" applyFont="1" applyBorder="1" applyAlignment="1">
      <alignment vertical="top"/>
    </xf>
    <xf numFmtId="2" fontId="3" fillId="0" borderId="2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4" fontId="3" fillId="0" borderId="5" xfId="0" applyNumberFormat="1" applyFont="1" applyBorder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14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vertical="top"/>
    </xf>
    <xf numFmtId="4" fontId="8" fillId="0" borderId="0" xfId="0" applyNumberFormat="1" applyFont="1"/>
    <xf numFmtId="0" fontId="8" fillId="0" borderId="0" xfId="0" applyFont="1"/>
    <xf numFmtId="4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vertical="top"/>
    </xf>
    <xf numFmtId="0" fontId="13" fillId="0" borderId="7" xfId="0" applyFont="1" applyBorder="1" applyAlignment="1">
      <alignment horizontal="right" vertical="top" wrapText="1"/>
    </xf>
    <xf numFmtId="0" fontId="7" fillId="0" borderId="9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 vertical="top"/>
    </xf>
    <xf numFmtId="0" fontId="3" fillId="3" borderId="0" xfId="0" applyFont="1" applyFill="1" applyAlignment="1">
      <alignment vertical="top"/>
    </xf>
    <xf numFmtId="2" fontId="3" fillId="3" borderId="0" xfId="0" applyNumberFormat="1" applyFont="1" applyFill="1" applyAlignment="1">
      <alignment vertical="top"/>
    </xf>
    <xf numFmtId="0" fontId="3" fillId="3" borderId="0" xfId="0" applyFont="1" applyFill="1"/>
    <xf numFmtId="17" fontId="7" fillId="3" borderId="0" xfId="0" applyNumberFormat="1" applyFont="1" applyFill="1" applyAlignment="1">
      <alignment horizontal="left" vertical="top"/>
    </xf>
    <xf numFmtId="0" fontId="3" fillId="3" borderId="0" xfId="0" applyFont="1" applyFill="1" applyAlignment="1">
      <alignment vertical="top" wrapText="1"/>
    </xf>
    <xf numFmtId="2" fontId="5" fillId="3" borderId="0" xfId="0" applyNumberFormat="1" applyFont="1" applyFill="1" applyAlignment="1">
      <alignment horizontal="right" vertical="top"/>
    </xf>
    <xf numFmtId="2" fontId="14" fillId="3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vertical="top"/>
    </xf>
    <xf numFmtId="0" fontId="3" fillId="0" borderId="2" xfId="0" applyFont="1" applyBorder="1"/>
    <xf numFmtId="0" fontId="3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/>
    </xf>
    <xf numFmtId="2" fontId="3" fillId="4" borderId="1" xfId="0" applyNumberFormat="1" applyFont="1" applyFill="1" applyBorder="1" applyAlignment="1">
      <alignment vertical="top"/>
    </xf>
    <xf numFmtId="0" fontId="3" fillId="4" borderId="1" xfId="0" applyFont="1" applyFill="1" applyBorder="1"/>
    <xf numFmtId="0" fontId="8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vertical="center"/>
    </xf>
    <xf numFmtId="2" fontId="0" fillId="4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2" fontId="8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2" fontId="3" fillId="0" borderId="1" xfId="0" applyNumberFormat="1" applyFont="1" applyBorder="1" applyAlignment="1">
      <alignment vertical="top"/>
    </xf>
    <xf numFmtId="0" fontId="3" fillId="0" borderId="1" xfId="0" applyFont="1" applyBorder="1"/>
    <xf numFmtId="0" fontId="7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horizontal="right" vertical="top" wrapText="1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2" fontId="7" fillId="0" borderId="13" xfId="0" applyNumberFormat="1" applyFont="1" applyBorder="1" applyAlignment="1">
      <alignment vertical="top"/>
    </xf>
    <xf numFmtId="2" fontId="7" fillId="0" borderId="5" xfId="0" applyNumberFormat="1" applyFont="1" applyBorder="1" applyAlignment="1">
      <alignment vertical="top"/>
    </xf>
    <xf numFmtId="2" fontId="7" fillId="0" borderId="5" xfId="0" applyNumberFormat="1" applyFont="1" applyBorder="1"/>
    <xf numFmtId="0" fontId="7" fillId="0" borderId="0" xfId="0" applyFont="1"/>
    <xf numFmtId="2" fontId="3" fillId="0" borderId="0" xfId="0" applyNumberFormat="1" applyFont="1" applyAlignment="1">
      <alignment horizontal="right" vertical="top"/>
    </xf>
    <xf numFmtId="2" fontId="7" fillId="0" borderId="1" xfId="0" applyNumberFormat="1" applyFont="1" applyBorder="1" applyAlignment="1">
      <alignment vertical="top"/>
    </xf>
    <xf numFmtId="2" fontId="7" fillId="0" borderId="1" xfId="0" applyNumberFormat="1" applyFont="1" applyBorder="1"/>
    <xf numFmtId="2" fontId="7" fillId="0" borderId="0" xfId="0" applyNumberFormat="1" applyFont="1" applyBorder="1" applyAlignment="1">
      <alignment vertical="top"/>
    </xf>
    <xf numFmtId="2" fontId="7" fillId="0" borderId="0" xfId="0" applyNumberFormat="1" applyFont="1" applyBorder="1"/>
    <xf numFmtId="2" fontId="9" fillId="3" borderId="0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/>
    </xf>
    <xf numFmtId="2" fontId="8" fillId="4" borderId="1" xfId="0" applyNumberFormat="1" applyFont="1" applyFill="1" applyBorder="1" applyAlignment="1">
      <alignment vertical="top"/>
    </xf>
    <xf numFmtId="0" fontId="8" fillId="4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vertical="center"/>
    </xf>
    <xf numFmtId="0" fontId="3" fillId="3" borderId="1" xfId="1" applyFont="1" applyFill="1" applyBorder="1" applyAlignment="1" applyProtection="1">
      <alignment horizontal="left" vertical="center" wrapText="1"/>
    </xf>
    <xf numFmtId="1" fontId="3" fillId="3" borderId="1" xfId="1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right" vertical="center"/>
    </xf>
    <xf numFmtId="2" fontId="0" fillId="3" borderId="1" xfId="0" applyNumberFormat="1" applyFont="1" applyFill="1" applyBorder="1" applyAlignment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left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/>
    <xf numFmtId="0" fontId="18" fillId="0" borderId="1" xfId="0" applyFont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right" vertical="center"/>
    </xf>
    <xf numFmtId="2" fontId="8" fillId="4" borderId="1" xfId="0" applyNumberFormat="1" applyFont="1" applyFill="1" applyBorder="1" applyAlignment="1">
      <alignment vertical="center"/>
    </xf>
    <xf numFmtId="0" fontId="8" fillId="4" borderId="1" xfId="1" applyFont="1" applyFill="1" applyBorder="1" applyAlignment="1" applyProtection="1">
      <alignment horizontal="left" vertical="center" wrapText="1"/>
    </xf>
    <xf numFmtId="2" fontId="8" fillId="4" borderId="1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2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right" vertical="center"/>
    </xf>
    <xf numFmtId="2" fontId="3" fillId="4" borderId="5" xfId="0" applyNumberFormat="1" applyFont="1" applyFill="1" applyBorder="1" applyAlignment="1">
      <alignment vertical="center"/>
    </xf>
    <xf numFmtId="2" fontId="3" fillId="4" borderId="13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2" fontId="3" fillId="0" borderId="5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vertical="center"/>
    </xf>
    <xf numFmtId="2" fontId="7" fillId="0" borderId="13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top"/>
    </xf>
    <xf numFmtId="0" fontId="3" fillId="4" borderId="1" xfId="0" applyFont="1" applyFill="1" applyBorder="1" applyAlignment="1">
      <alignment horizontal="right" vertical="top"/>
    </xf>
    <xf numFmtId="0" fontId="21" fillId="0" borderId="1" xfId="0" applyFont="1" applyBorder="1" applyAlignment="1">
      <alignment horizontal="center" vertical="center"/>
    </xf>
    <xf numFmtId="0" fontId="22" fillId="0" borderId="1" xfId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2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3" fillId="4" borderId="1" xfId="1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1" xfId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3" fillId="0" borderId="0" xfId="0" applyFont="1" applyAlignment="1">
      <alignment wrapText="1"/>
    </xf>
    <xf numFmtId="16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5" fillId="4" borderId="1" xfId="1" applyFont="1" applyFill="1" applyBorder="1" applyAlignment="1">
      <alignment horizontal="left" vertical="center" wrapText="1"/>
    </xf>
    <xf numFmtId="0" fontId="25" fillId="4" borderId="1" xfId="1" applyFont="1" applyFill="1" applyBorder="1" applyAlignment="1">
      <alignment horizontal="center" vertical="center" wrapText="1"/>
    </xf>
    <xf numFmtId="0" fontId="25" fillId="4" borderId="1" xfId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/>
    </xf>
    <xf numFmtId="0" fontId="22" fillId="0" borderId="1" xfId="1" applyFont="1" applyFill="1" applyBorder="1" applyAlignment="1">
      <alignment horizontal="center" vertical="center" wrapText="1"/>
    </xf>
    <xf numFmtId="0" fontId="26" fillId="0" borderId="0" xfId="0" applyFont="1"/>
    <xf numFmtId="0" fontId="2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5" fillId="4" borderId="1" xfId="1" applyNumberFormat="1" applyFont="1" applyFill="1" applyBorder="1" applyAlignment="1">
      <alignment horizontal="left" vertical="center" wrapText="1"/>
    </xf>
    <xf numFmtId="49" fontId="25" fillId="4" borderId="1" xfId="1" applyNumberFormat="1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49" fontId="21" fillId="0" borderId="1" xfId="1" applyNumberFormat="1" applyFont="1" applyFill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23" fillId="4" borderId="1" xfId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9" fillId="0" borderId="1" xfId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49" fontId="28" fillId="4" borderId="1" xfId="1" applyNumberFormat="1" applyFont="1" applyFill="1" applyBorder="1" applyAlignment="1">
      <alignment horizontal="left" vertical="center" wrapText="1"/>
    </xf>
    <xf numFmtId="49" fontId="28" fillId="4" borderId="1" xfId="1" applyNumberFormat="1" applyFont="1" applyFill="1" applyBorder="1" applyAlignment="1">
      <alignment horizontal="center" vertical="center" wrapText="1"/>
    </xf>
    <xf numFmtId="49" fontId="21" fillId="3" borderId="1" xfId="1" applyNumberFormat="1" applyFont="1" applyFill="1" applyBorder="1" applyAlignment="1">
      <alignment horizontal="left" vertical="center" wrapText="1"/>
    </xf>
    <xf numFmtId="49" fontId="28" fillId="4" borderId="1" xfId="1" applyNumberFormat="1" applyFont="1" applyFill="1" applyBorder="1" applyAlignment="1">
      <alignment horizontal="left" vertical="center"/>
    </xf>
    <xf numFmtId="49" fontId="28" fillId="4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2" fillId="3" borderId="1" xfId="1" applyFont="1" applyFill="1" applyBorder="1" applyAlignment="1">
      <alignment vertical="center" wrapText="1"/>
    </xf>
    <xf numFmtId="0" fontId="23" fillId="4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0" fontId="18" fillId="4" borderId="1" xfId="0" applyFont="1" applyFill="1" applyBorder="1" applyAlignment="1">
      <alignment horizontal="right" vertical="center"/>
    </xf>
    <xf numFmtId="0" fontId="22" fillId="3" borderId="1" xfId="1" applyFont="1" applyFill="1" applyBorder="1" applyAlignment="1">
      <alignment horizontal="left" vertical="center" wrapText="1"/>
    </xf>
    <xf numFmtId="49" fontId="21" fillId="3" borderId="1" xfId="1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0" fontId="3" fillId="4" borderId="1" xfId="0" applyFont="1" applyFill="1" applyBorder="1" applyAlignment="1">
      <alignment vertical="center"/>
    </xf>
    <xf numFmtId="0" fontId="30" fillId="4" borderId="1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22" fillId="4" borderId="1" xfId="1" applyFont="1" applyFill="1" applyBorder="1" applyAlignment="1">
      <alignment horizontal="right" vertical="center" wrapText="1"/>
    </xf>
    <xf numFmtId="2" fontId="26" fillId="0" borderId="0" xfId="0" applyNumberFormat="1" applyFont="1"/>
    <xf numFmtId="164" fontId="22" fillId="0" borderId="1" xfId="0" applyNumberFormat="1" applyFont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</cellXfs>
  <cellStyles count="2">
    <cellStyle name="Explanatory Text" xfId="1" builtinId="53" customBuiltin="1"/>
    <cellStyle name="Normal" xfId="0" builtinId="0"/>
  </cellStyles>
  <dxfs count="4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1D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28440</xdr:rowOff>
    </xdr:from>
    <xdr:to>
      <xdr:col>15</xdr:col>
      <xdr:colOff>725400</xdr:colOff>
      <xdr:row>6</xdr:row>
      <xdr:rowOff>37440</xdr:rowOff>
    </xdr:to>
    <xdr:sp macro="" textlink="">
      <xdr:nvSpPr>
        <xdr:cNvPr id="2" name="CustomShape 1"/>
        <xdr:cNvSpPr/>
      </xdr:nvSpPr>
      <xdr:spPr>
        <a:xfrm>
          <a:off x="10126080" y="961560"/>
          <a:ext cx="725400" cy="190080"/>
        </a:xfrm>
        <a:prstGeom prst="rect">
          <a:avLst/>
        </a:prstGeom>
        <a:noFill/>
        <a:ln w="9360">
          <a:solidFill>
            <a:srgbClr val="000000"/>
          </a:solidFill>
          <a:miter/>
        </a:ln>
        <a:effectLst>
          <a:outerShdw dist="107423" dir="2700000" algn="ctr" rotWithShape="0">
            <a:srgbClr val="80808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28440</xdr:rowOff>
    </xdr:from>
    <xdr:to>
      <xdr:col>15</xdr:col>
      <xdr:colOff>664560</xdr:colOff>
      <xdr:row>6</xdr:row>
      <xdr:rowOff>37440</xdr:rowOff>
    </xdr:to>
    <xdr:sp macro="" textlink="">
      <xdr:nvSpPr>
        <xdr:cNvPr id="2229" name="CustomShape 1"/>
        <xdr:cNvSpPr/>
      </xdr:nvSpPr>
      <xdr:spPr>
        <a:xfrm>
          <a:off x="9914760" y="961560"/>
          <a:ext cx="664560" cy="190080"/>
        </a:xfrm>
        <a:prstGeom prst="rect">
          <a:avLst/>
        </a:prstGeom>
        <a:noFill/>
        <a:ln w="9360">
          <a:solidFill>
            <a:srgbClr val="000000"/>
          </a:solidFill>
          <a:miter/>
        </a:ln>
        <a:effectLst>
          <a:outerShdw dist="107423" dir="2700000" algn="ctr" rotWithShape="0">
            <a:srgbClr val="80808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3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3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3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3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3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3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3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3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3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3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4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4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4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4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4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4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4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4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4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4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5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5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5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5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5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5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5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5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5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5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6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6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6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6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6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6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6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6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6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6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7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7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7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7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7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7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7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7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7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7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8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8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8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8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8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8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8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8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8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8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9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9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9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9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9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9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9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9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9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29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0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0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0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0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0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0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0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0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0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0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1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1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1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1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1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1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1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1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1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1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2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2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2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2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2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2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2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2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2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2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3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3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3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3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3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3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3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3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3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3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4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4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4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4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4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4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4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4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4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4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5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5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5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5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5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5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5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5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5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5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6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6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6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6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6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6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6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6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6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6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7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7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7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7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7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7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7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7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7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7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8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8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8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8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8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8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8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8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8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8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9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9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9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9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9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9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9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9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9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39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0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0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0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0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0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0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0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0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0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0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1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1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1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1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1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1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1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1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1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1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2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2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2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2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2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2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2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2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2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2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3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3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3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3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3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3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3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3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3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3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4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4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4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4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4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4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4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4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4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4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5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5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5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5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5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5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5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5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5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5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6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6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6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6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6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6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6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6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6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6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7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7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7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7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7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7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7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7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7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7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8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8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8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8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8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8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8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8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8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8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9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9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9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9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9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9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9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9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9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49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0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0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0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0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0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0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0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0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0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0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1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1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1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1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1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1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1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1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1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1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2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2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2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2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2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2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2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2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2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2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3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3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3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3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3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3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3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3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3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3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4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4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4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4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4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4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4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4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4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4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5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5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5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5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5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5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5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5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5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5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6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6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6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6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6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6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6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6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6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6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7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7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7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7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7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7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7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7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7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7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8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8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8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8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8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8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8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8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8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8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90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91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92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93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94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95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96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97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98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66</xdr:row>
      <xdr:rowOff>0</xdr:rowOff>
    </xdr:from>
    <xdr:to>
      <xdr:col>2</xdr:col>
      <xdr:colOff>904680</xdr:colOff>
      <xdr:row>66</xdr:row>
      <xdr:rowOff>199800</xdr:rowOff>
    </xdr:to>
    <xdr:sp macro="" textlink="">
      <xdr:nvSpPr>
        <xdr:cNvPr id="2599" name="CustomShape 1"/>
        <xdr:cNvSpPr/>
      </xdr:nvSpPr>
      <xdr:spPr>
        <a:xfrm>
          <a:off x="1795680" y="152971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28800</xdr:rowOff>
    </xdr:from>
    <xdr:to>
      <xdr:col>15</xdr:col>
      <xdr:colOff>664200</xdr:colOff>
      <xdr:row>6</xdr:row>
      <xdr:rowOff>37800</xdr:rowOff>
    </xdr:to>
    <xdr:sp macro="" textlink="">
      <xdr:nvSpPr>
        <xdr:cNvPr id="2600" name="CustomShape 1"/>
        <xdr:cNvSpPr/>
      </xdr:nvSpPr>
      <xdr:spPr>
        <a:xfrm>
          <a:off x="9541440" y="961920"/>
          <a:ext cx="664200" cy="190080"/>
        </a:xfrm>
        <a:prstGeom prst="rect">
          <a:avLst/>
        </a:prstGeom>
        <a:noFill/>
        <a:ln w="9360">
          <a:solidFill>
            <a:srgbClr val="000000"/>
          </a:solidFill>
          <a:miter/>
        </a:ln>
        <a:effectLst>
          <a:outerShdw dist="107423" dir="2700000" algn="ctr" rotWithShape="0">
            <a:srgbClr val="80808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0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0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0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0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0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0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0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0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0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1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1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1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1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1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1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1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1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1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1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2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2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2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2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2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2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2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2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2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2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3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3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3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3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3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3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3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3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3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3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4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4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4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4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4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4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4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4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4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4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5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5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5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5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5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5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5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5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5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5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6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6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6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6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6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6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6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6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6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6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7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7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7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7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7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7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7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7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7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7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8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8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8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8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8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8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8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8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8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8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9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9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9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9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9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9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9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9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9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69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0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0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0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0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0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0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0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0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0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0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1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1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1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1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1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1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1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1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1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1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2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2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2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2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2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2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2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2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2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2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3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3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3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3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3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3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3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3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3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3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4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4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4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4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4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4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4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4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4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4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5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5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5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5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5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5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5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5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5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5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6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6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6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6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6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6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6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6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6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6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7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7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7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7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7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7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7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7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7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7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8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8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8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8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8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8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8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8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8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8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9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9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9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9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9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9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9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9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9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79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0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0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0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0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0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0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0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0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0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0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1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1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1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1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1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1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1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1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1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1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2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2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2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2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2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2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2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2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2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2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3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3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3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3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3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3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3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3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3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3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4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4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4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4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4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4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4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4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4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4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5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5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5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5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5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5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5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5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5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5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6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6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6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6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6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6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6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6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6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6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7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7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7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7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7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7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7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7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7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7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8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8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8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8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8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8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8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8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8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8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9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9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9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9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9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9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9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9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9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89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0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0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0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0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0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0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0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0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0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0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1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1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1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1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1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1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1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1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1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1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2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2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2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2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2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2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2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2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2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2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3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3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3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3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3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3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3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3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3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3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4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4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4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4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4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4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4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4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4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4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5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5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5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5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5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5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5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5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5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5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6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61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62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63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64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65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66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67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68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69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41</xdr:row>
      <xdr:rowOff>0</xdr:rowOff>
    </xdr:from>
    <xdr:to>
      <xdr:col>2</xdr:col>
      <xdr:colOff>905040</xdr:colOff>
      <xdr:row>42</xdr:row>
      <xdr:rowOff>37800</xdr:rowOff>
    </xdr:to>
    <xdr:sp macro="" textlink="">
      <xdr:nvSpPr>
        <xdr:cNvPr id="2970" name="CustomShape 1"/>
        <xdr:cNvSpPr/>
      </xdr:nvSpPr>
      <xdr:spPr>
        <a:xfrm>
          <a:off x="1765440" y="1469952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297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297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297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297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297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297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297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297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297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298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298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298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298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298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298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298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298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298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298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299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299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299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299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299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299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299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299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299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299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0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0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0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0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0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0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0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0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0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0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1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1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1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1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1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1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1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1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1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1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2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2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2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2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2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2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2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2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2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2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3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3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3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3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3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3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3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3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3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3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4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4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4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4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4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4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4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4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4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4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5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5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5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5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5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5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5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5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5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5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6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6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6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6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6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6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6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6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6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6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7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7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7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7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7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7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7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7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7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7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8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8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8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8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8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8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8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8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8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8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9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9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9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9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9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9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9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9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9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09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0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0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0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0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0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0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0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0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0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0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1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1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1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1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1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1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1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1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1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1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2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2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2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2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2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2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2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2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2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2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3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3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3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3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3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3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3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3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3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3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4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4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4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4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4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4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4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4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4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4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5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5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5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5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5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5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5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5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5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5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6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6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6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6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6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6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6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6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6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6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7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7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7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7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7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7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7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7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7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7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8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8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8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8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8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8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8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8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8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8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9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9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9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9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9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9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9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9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9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19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0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0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0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0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0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0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0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0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0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0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1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1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1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1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1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1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1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1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1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1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2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2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2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2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2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2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2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2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2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2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3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3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3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3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3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3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3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3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3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3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4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4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4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4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4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4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4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4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4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4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5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5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5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5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5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5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5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5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5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5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6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6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6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6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6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6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6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6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6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6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7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7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7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7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7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7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7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7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7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7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8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8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8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8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8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8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8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8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8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8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9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9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9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9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9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9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9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9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9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29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0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0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0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0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0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0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0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0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0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0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1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1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1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1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1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1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1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1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1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1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2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2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2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2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2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2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2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2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2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2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3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31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32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33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34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35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36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37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38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39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59</xdr:row>
      <xdr:rowOff>360</xdr:rowOff>
    </xdr:from>
    <xdr:to>
      <xdr:col>2</xdr:col>
      <xdr:colOff>905040</xdr:colOff>
      <xdr:row>60</xdr:row>
      <xdr:rowOff>37800</xdr:rowOff>
    </xdr:to>
    <xdr:sp macro="" textlink="">
      <xdr:nvSpPr>
        <xdr:cNvPr id="3340" name="CustomShape 1"/>
        <xdr:cNvSpPr/>
      </xdr:nvSpPr>
      <xdr:spPr>
        <a:xfrm>
          <a:off x="1765440" y="176144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28800</xdr:rowOff>
    </xdr:from>
    <xdr:to>
      <xdr:col>15</xdr:col>
      <xdr:colOff>664200</xdr:colOff>
      <xdr:row>6</xdr:row>
      <xdr:rowOff>37800</xdr:rowOff>
    </xdr:to>
    <xdr:sp macro="" textlink="">
      <xdr:nvSpPr>
        <xdr:cNvPr id="3341" name="CustomShape 1"/>
        <xdr:cNvSpPr/>
      </xdr:nvSpPr>
      <xdr:spPr>
        <a:xfrm>
          <a:off x="9471600" y="961920"/>
          <a:ext cx="664200" cy="190080"/>
        </a:xfrm>
        <a:prstGeom prst="rect">
          <a:avLst/>
        </a:prstGeom>
        <a:noFill/>
        <a:ln w="9360">
          <a:solidFill>
            <a:srgbClr val="000000"/>
          </a:solidFill>
          <a:miter/>
        </a:ln>
        <a:effectLst>
          <a:outerShdw dist="107423" dir="2700000" algn="ctr" rotWithShape="0">
            <a:srgbClr val="80808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4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4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4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4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4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4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4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4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5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5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5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5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5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5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5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5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5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5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6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6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6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6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6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6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6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6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6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6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7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7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7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7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7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7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7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7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7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7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8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8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8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8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8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8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8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8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8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8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9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9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9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9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9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9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9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9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9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39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0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0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0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0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0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0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0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0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0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0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1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1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1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1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1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1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1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1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1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1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2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2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2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2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2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2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2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2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2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2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3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3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3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3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3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3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3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3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3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3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4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4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4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4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4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4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4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4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4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4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5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5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5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5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5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5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5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5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5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5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6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6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6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6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6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6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6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6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6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6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7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7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7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7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7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7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7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7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7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7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8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8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8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8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8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8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8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8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8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8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9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9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9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9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9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9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9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9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9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49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0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0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0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0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0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0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0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0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0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0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1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1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1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1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1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1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1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1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1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1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2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2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2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2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2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2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2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2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2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2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3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3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3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3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3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3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3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3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3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3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4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4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4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4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4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4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4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4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4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4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5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5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5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5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5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5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5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5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5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5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6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6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6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6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6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6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6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6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6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6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7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7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7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7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7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7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7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7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7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7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8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8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8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8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8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8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8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8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8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8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9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9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9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9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9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9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9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9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9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59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0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0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0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0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0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0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0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0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0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0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1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1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1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1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1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1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1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1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1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1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2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2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2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2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2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2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2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2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2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2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3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3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3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3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3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3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3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3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3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3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4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4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4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4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4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4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4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4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4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4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5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5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5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5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5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5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5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5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5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5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6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6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6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6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6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6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6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6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6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6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7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7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7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7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7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7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7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7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7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7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8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8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8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8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8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8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8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8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8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8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9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9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9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9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9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9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9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9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9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69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70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70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702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703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704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705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706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707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708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709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710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38</xdr:row>
      <xdr:rowOff>360</xdr:rowOff>
    </xdr:from>
    <xdr:to>
      <xdr:col>2</xdr:col>
      <xdr:colOff>905040</xdr:colOff>
      <xdr:row>39</xdr:row>
      <xdr:rowOff>37800</xdr:rowOff>
    </xdr:to>
    <xdr:sp macro="" textlink="">
      <xdr:nvSpPr>
        <xdr:cNvPr id="3711" name="CustomShape 1"/>
        <xdr:cNvSpPr/>
      </xdr:nvSpPr>
      <xdr:spPr>
        <a:xfrm>
          <a:off x="1775520" y="9591840"/>
          <a:ext cx="75960" cy="199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28440</xdr:rowOff>
    </xdr:from>
    <xdr:to>
      <xdr:col>15</xdr:col>
      <xdr:colOff>664560</xdr:colOff>
      <xdr:row>6</xdr:row>
      <xdr:rowOff>37440</xdr:rowOff>
    </xdr:to>
    <xdr:sp macro="" textlink="">
      <xdr:nvSpPr>
        <xdr:cNvPr id="3712" name="CustomShape 1"/>
        <xdr:cNvSpPr/>
      </xdr:nvSpPr>
      <xdr:spPr>
        <a:xfrm>
          <a:off x="9421200" y="961560"/>
          <a:ext cx="664560" cy="190080"/>
        </a:xfrm>
        <a:prstGeom prst="rect">
          <a:avLst/>
        </a:prstGeom>
        <a:noFill/>
        <a:ln w="9360">
          <a:solidFill>
            <a:srgbClr val="000000"/>
          </a:solidFill>
          <a:miter/>
        </a:ln>
        <a:effectLst>
          <a:outerShdw dist="107423" dir="2700000" algn="ctr" rotWithShape="0">
            <a:srgbClr val="80808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1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1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1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1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1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1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1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2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2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2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2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2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2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2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2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2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2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3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3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3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3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3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3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3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3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3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3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4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4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4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4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4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4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4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4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4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4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5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5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5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5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5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5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5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5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5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5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6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6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6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6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6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6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6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6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6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6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7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7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7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7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7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7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7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7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7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7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8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8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8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8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8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8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8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8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8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8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9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9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9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9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9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9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9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9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9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79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0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0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0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0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0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0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0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0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0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0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1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1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1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1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1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1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1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1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1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1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2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2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2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2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2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2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2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2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2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2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3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3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3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3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3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3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3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3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3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3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4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4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4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4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4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4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4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4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4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4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5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5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5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5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5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5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5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5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5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5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6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6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6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6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6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6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6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6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6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6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7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7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7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7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7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7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7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7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7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7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8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8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8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8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8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8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8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8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8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8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9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9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9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9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9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9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9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9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9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89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0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0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0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0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0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0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0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0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0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0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1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1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1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1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1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1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1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1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1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1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2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2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2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2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2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2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2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2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2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2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3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3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3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3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3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3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3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3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3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3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4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4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4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4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4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4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4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4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4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4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5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5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5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5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5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5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5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5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5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5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6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6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6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6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6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6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6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6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6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6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7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7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7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7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7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7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7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7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7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7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8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8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8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8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8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8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8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8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8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8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9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9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9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9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9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9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9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9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9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399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0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0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0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0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0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0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0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0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0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0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1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1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1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1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1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1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1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1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1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1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2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2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2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2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2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2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2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2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2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2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3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3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3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3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3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3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3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3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3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3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4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4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4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4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4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4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4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4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4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4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5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5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5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5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5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5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5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5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5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5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6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6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6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6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6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6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6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6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6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6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7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7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7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7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7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7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7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7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7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7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8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8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8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8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8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8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8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8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8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8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9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9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9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9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9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9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9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9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9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09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0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0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0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0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0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0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0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0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0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0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1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1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1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1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1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1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1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1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1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1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2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2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2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2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2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2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2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2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2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2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3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3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3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3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3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3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3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3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3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3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4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4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4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4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4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4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4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4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4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4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5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5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5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5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5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5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5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5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5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5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6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6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6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6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6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6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6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6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6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6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7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7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7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7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7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7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7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7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7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7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8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8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8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8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8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8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8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8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8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8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9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9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9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9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9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9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9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9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9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19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0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0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0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0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0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0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0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0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0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0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1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1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1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1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1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1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1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1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1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1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2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2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2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2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2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2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2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2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2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2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3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3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3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3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3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3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3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3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3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3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4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4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4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4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4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4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4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4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4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4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5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5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5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5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5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5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5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5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5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5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6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6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6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6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6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6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6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6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6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6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7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7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7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7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7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7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7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7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7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7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8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8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8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8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8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8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8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8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8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8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9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9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9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9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9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9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9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9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9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29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0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0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0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0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0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0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0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0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0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0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1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1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1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1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1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1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1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1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1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1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2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2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2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2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2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2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2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2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2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2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3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3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3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3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3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3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3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3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3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3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4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4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4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4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4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4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4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4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4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4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5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5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5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5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5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5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5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5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5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5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6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6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6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6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6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6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6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6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6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6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7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7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7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7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7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7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7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7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7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7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8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8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8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8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8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8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8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8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8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8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9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9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9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9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9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9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9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9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9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39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0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0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0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0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0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0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0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0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0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0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1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1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1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1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1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1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1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1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1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1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2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2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2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2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2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2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2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2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2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2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3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3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3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3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3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3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3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3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3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3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4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41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42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43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44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45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46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47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48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49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98</xdr:row>
      <xdr:rowOff>0</xdr:rowOff>
    </xdr:from>
    <xdr:to>
      <xdr:col>2</xdr:col>
      <xdr:colOff>904680</xdr:colOff>
      <xdr:row>98</xdr:row>
      <xdr:rowOff>199800</xdr:rowOff>
    </xdr:to>
    <xdr:sp macro="" textlink="">
      <xdr:nvSpPr>
        <xdr:cNvPr id="4450" name="CustomShape 1"/>
        <xdr:cNvSpPr/>
      </xdr:nvSpPr>
      <xdr:spPr>
        <a:xfrm>
          <a:off x="1845720" y="343947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28440</xdr:rowOff>
    </xdr:from>
    <xdr:to>
      <xdr:col>15</xdr:col>
      <xdr:colOff>664200</xdr:colOff>
      <xdr:row>6</xdr:row>
      <xdr:rowOff>37440</xdr:rowOff>
    </xdr:to>
    <xdr:sp macro="" textlink="">
      <xdr:nvSpPr>
        <xdr:cNvPr id="4451" name="CustomShape 1"/>
        <xdr:cNvSpPr/>
      </xdr:nvSpPr>
      <xdr:spPr>
        <a:xfrm>
          <a:off x="9632880" y="961560"/>
          <a:ext cx="664200" cy="190080"/>
        </a:xfrm>
        <a:prstGeom prst="rect">
          <a:avLst/>
        </a:prstGeom>
        <a:noFill/>
        <a:ln w="9360">
          <a:solidFill>
            <a:srgbClr val="000000"/>
          </a:solidFill>
          <a:miter/>
        </a:ln>
        <a:effectLst>
          <a:outerShdw dist="107423" dir="2700000" algn="ctr" rotWithShape="0">
            <a:srgbClr val="80808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28440</xdr:rowOff>
    </xdr:from>
    <xdr:to>
      <xdr:col>15</xdr:col>
      <xdr:colOff>664560</xdr:colOff>
      <xdr:row>6</xdr:row>
      <xdr:rowOff>37440</xdr:rowOff>
    </xdr:to>
    <xdr:sp macro="" textlink="">
      <xdr:nvSpPr>
        <xdr:cNvPr id="4452" name="CustomShape 1"/>
        <xdr:cNvSpPr/>
      </xdr:nvSpPr>
      <xdr:spPr>
        <a:xfrm>
          <a:off x="9451800" y="961560"/>
          <a:ext cx="664560" cy="190080"/>
        </a:xfrm>
        <a:prstGeom prst="rect">
          <a:avLst/>
        </a:prstGeom>
        <a:noFill/>
        <a:ln w="9360">
          <a:solidFill>
            <a:srgbClr val="000000"/>
          </a:solidFill>
          <a:miter/>
        </a:ln>
        <a:effectLst>
          <a:outerShdw dist="107423" dir="2700000" algn="ctr" rotWithShape="0">
            <a:srgbClr val="80808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28800</xdr:rowOff>
    </xdr:from>
    <xdr:to>
      <xdr:col>15</xdr:col>
      <xdr:colOff>664200</xdr:colOff>
      <xdr:row>6</xdr:row>
      <xdr:rowOff>37800</xdr:rowOff>
    </xdr:to>
    <xdr:sp macro="" textlink="">
      <xdr:nvSpPr>
        <xdr:cNvPr id="4453" name="CustomShape 1"/>
        <xdr:cNvSpPr/>
      </xdr:nvSpPr>
      <xdr:spPr>
        <a:xfrm>
          <a:off x="9340200" y="961920"/>
          <a:ext cx="664200" cy="190080"/>
        </a:xfrm>
        <a:prstGeom prst="rect">
          <a:avLst/>
        </a:prstGeom>
        <a:noFill/>
        <a:ln w="9360">
          <a:solidFill>
            <a:srgbClr val="000000"/>
          </a:solidFill>
          <a:miter/>
        </a:ln>
        <a:effectLst>
          <a:outerShdw dist="107423" dir="2700000" algn="ctr" rotWithShape="0">
            <a:srgbClr val="80808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5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5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5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5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5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5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6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6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6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6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6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6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6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6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6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6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7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7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7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7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7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7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7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7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7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7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8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8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8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8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8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8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8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8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8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8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9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9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9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9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9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9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9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9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9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49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0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0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0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0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0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0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0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0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0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0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1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1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1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1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1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1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1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1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1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1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2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2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2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2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2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2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2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2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2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2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3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3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3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3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3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3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3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3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3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3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4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4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4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4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4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4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4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4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4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4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5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5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5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5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5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5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5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5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5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5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6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6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6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6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6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6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6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6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6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6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7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7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7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7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7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7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7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7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7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7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8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8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8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8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8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8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8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8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8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8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9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9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9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9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9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9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9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9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9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59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0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0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0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0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0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0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0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0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0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0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1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1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1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1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1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1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1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1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1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1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2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2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2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2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2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2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2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2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2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2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3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3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3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3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3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3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3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3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3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3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4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4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4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4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4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4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4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4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4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4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5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5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5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5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5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5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5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5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5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5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6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6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6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6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6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6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6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6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6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6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7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7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7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7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7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7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7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7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7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7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8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8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8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8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8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8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8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8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8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8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9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9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9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9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9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9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9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9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9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69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0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0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0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0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0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0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0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0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0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0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1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1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1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1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1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1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1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1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1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1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2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2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2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2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2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2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2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2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2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2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3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3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3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3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3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3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3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3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3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3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4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4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4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4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4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4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4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4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4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4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5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5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5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5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5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5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5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5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5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5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6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6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6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6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6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6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6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6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6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6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7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7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7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7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7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7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7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7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7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7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8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8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8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8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8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8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8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8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8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8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9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9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9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9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9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9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9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9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9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79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80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80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80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80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80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80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80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80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80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80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81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81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81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81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814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815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816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817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818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819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820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821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822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19</xdr:row>
      <xdr:rowOff>0</xdr:rowOff>
    </xdr:from>
    <xdr:to>
      <xdr:col>2</xdr:col>
      <xdr:colOff>905040</xdr:colOff>
      <xdr:row>20</xdr:row>
      <xdr:rowOff>9360</xdr:rowOff>
    </xdr:to>
    <xdr:sp macro="" textlink="">
      <xdr:nvSpPr>
        <xdr:cNvPr id="4823" name="CustomShape 1"/>
        <xdr:cNvSpPr/>
      </xdr:nvSpPr>
      <xdr:spPr>
        <a:xfrm>
          <a:off x="1765440" y="45338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2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2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2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2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2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2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3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3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3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3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3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3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3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3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3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3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4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4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4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4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4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4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4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4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4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4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5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5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5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5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5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5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5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5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5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5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6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6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6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6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6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6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6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6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6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6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7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7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7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7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7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7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7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7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7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7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8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8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8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8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8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8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8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8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8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8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9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9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9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9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9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9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9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9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9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89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0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0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0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0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0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0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0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0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0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0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1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1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1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1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1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1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1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1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1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1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2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2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2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2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2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2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2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2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2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2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3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3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3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3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3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3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3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3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3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3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4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4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4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4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4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4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4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4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4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4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5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5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5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5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5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5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5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5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5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5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6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6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6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6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6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6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6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6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6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6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7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7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7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7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7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7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7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7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7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7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8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8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8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8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8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8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8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8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8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8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9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9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9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9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9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9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9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9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9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499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0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0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0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0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0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0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0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0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0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0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1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1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1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1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1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1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1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1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1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1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2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2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2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2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2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2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2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2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2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2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3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3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3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3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3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3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3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3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3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3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4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4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4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4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4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4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4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4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4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4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5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5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5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5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5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5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5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5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5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5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6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6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6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6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6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6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6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6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6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6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7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7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7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7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7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7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7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7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7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7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8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8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8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8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8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8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8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8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8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8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9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9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9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9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9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9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9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9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9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09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0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0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0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0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0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0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0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0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0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0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1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1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1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1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1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1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1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1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1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1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2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2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2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2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2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2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2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2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2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2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3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3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3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3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3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3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3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3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3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3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4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4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4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4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4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4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4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4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4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4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5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5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5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5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5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5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5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5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5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5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6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6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6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6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6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6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6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6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6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6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7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7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7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7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7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7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7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7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7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7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8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8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8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8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84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85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86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87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88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89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90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91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92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26</xdr:row>
      <xdr:rowOff>0</xdr:rowOff>
    </xdr:from>
    <xdr:to>
      <xdr:col>2</xdr:col>
      <xdr:colOff>905040</xdr:colOff>
      <xdr:row>27</xdr:row>
      <xdr:rowOff>9720</xdr:rowOff>
    </xdr:to>
    <xdr:sp macro="" textlink="">
      <xdr:nvSpPr>
        <xdr:cNvPr id="5193" name="CustomShape 1"/>
        <xdr:cNvSpPr/>
      </xdr:nvSpPr>
      <xdr:spPr>
        <a:xfrm>
          <a:off x="1765440" y="6405120"/>
          <a:ext cx="7596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19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19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19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19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19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19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0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0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0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0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0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0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0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0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0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0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1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1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1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1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1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1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1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1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1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1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2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2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2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2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2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2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2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2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2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2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3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3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3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3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3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3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3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3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3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3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4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4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4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4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4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4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4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4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4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4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5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5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5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5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5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5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5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5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5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5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6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6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6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6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6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6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6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6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6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6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7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7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7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7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7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7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7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7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7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7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8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8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8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8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8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8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8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8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8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8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9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9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9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9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9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9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9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9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9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29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0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0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0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0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0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0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0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0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0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0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1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1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1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1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1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1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1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1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1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1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2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2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2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2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2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2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2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2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2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2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3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3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3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3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3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3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3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3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3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3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4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4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4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4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4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4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4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4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4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4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5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5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5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5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5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5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5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5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5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5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6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6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6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6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6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6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6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6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6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6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7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7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7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7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7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7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7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7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7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7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8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8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8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8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8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8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8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8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8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8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9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9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9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9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9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9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9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9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9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39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0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0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0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0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0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0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0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0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0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0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1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1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1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1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1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1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1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1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1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1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2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2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2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2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2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2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2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2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2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2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3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3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3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3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3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3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3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3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3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3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4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4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4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4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4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4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4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4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4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4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5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5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5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5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5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5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5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5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5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5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6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6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6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6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6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6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6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6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6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6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7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7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7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7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7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7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7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7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7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7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8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8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8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8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8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8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8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8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8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8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9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9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9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9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9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9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9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9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9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49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0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0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0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0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0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0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0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0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0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0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1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1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1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1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1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1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1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1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1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1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2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2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2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2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2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2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2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2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2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2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3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3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3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3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3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3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3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3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3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3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4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4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4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4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4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4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4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4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4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4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5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5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5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5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5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5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5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5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5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5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6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6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6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6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6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6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6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6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6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6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7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7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7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7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7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7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7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7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7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7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8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8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8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8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8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8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8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8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8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8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9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9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9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9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9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9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9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9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9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59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0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0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0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0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0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0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0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0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0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0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1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1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1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1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1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1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1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1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1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1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2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2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2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2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2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2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2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2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2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2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3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3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3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3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3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3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3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3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3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3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4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4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4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4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4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4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4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4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4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4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5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5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5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5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5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5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5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5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5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5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6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6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6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6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6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6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6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6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6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6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7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7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7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7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7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7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7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7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7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7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8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8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8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8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8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8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8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8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8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8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9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9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9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9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9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9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9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9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9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69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0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0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0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0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0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0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0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0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0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0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1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1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1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1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1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1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1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1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1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1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2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2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2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2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2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2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2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2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2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2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3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3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3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3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3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3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3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3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3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3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4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4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4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4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4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4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4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4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4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4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5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5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5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5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5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5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5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5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5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5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6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6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6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6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6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6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6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6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6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6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7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7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7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7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7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7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7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7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7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7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8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8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8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8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8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8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8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8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8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8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9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9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9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9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9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9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9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9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9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79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0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0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0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0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0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0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0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0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0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0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1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1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1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1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1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1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1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1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1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1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2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2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2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2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2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2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2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2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2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2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3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3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3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3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3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3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3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3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3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3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4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4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4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4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4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4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4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4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4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4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5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5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5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5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5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5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5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5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5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5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6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6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6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6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6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6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6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6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6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6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7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7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7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7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7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7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7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7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7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7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8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8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8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8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8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8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8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8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8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8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9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9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9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9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9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9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9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9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9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89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0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0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0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0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0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0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0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0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0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0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1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1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1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1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1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1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1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1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1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1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2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2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2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2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2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2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2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2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2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2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3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3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3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3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3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3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3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3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3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3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4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4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4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4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4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4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4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4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4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4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5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5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5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5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5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5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5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5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5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5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6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6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6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6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6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6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6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6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6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6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7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7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7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7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7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7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7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7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7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7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8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8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8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8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8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8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8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8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8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8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9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9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9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9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9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9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9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9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9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599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0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0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0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0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0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0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0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0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0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0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1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1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1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1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1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1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1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1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1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1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2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2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2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2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2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2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2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2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2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2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3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3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3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3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3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3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3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3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3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3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4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4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4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4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4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4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4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4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4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4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5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5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5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5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5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5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5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5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5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5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6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6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6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6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6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6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6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6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6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6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7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7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7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7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7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7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7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7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7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7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8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8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8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8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8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8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8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8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8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8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9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9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9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9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9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9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9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9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9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09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0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0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0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0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0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0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0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0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0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0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1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1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1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1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1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1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1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1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1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1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2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2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2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2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2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2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2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2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2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2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3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3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3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3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3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3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3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3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3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3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4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4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4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4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4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4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4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4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4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4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5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5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5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5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5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5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5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5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5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5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6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6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6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6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6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6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6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6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6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6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7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7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7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7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7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7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7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7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7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7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8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8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8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8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8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8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8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8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8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8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9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9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9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9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9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9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9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9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9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19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0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0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0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0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0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0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0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0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0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0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1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1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1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1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1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1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1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1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1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1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2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2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2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2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2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2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2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2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2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2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3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3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3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3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3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3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3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3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3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3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4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4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4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4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4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4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4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4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4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4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5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5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5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5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5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5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5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5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5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5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6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6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6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6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6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6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6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6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6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6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7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7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7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7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7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7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7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7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7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7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8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8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8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8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8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8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8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8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8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8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9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9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92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93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94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95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96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97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98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299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300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829080</xdr:colOff>
      <xdr:row>25</xdr:row>
      <xdr:rowOff>360</xdr:rowOff>
    </xdr:from>
    <xdr:to>
      <xdr:col>2</xdr:col>
      <xdr:colOff>905400</xdr:colOff>
      <xdr:row>25</xdr:row>
      <xdr:rowOff>200520</xdr:rowOff>
    </xdr:to>
    <xdr:sp macro="" textlink="">
      <xdr:nvSpPr>
        <xdr:cNvPr id="6301" name="CustomShape 1"/>
        <xdr:cNvSpPr/>
      </xdr:nvSpPr>
      <xdr:spPr>
        <a:xfrm>
          <a:off x="1765440" y="5817960"/>
          <a:ext cx="76320" cy="200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28440</xdr:rowOff>
    </xdr:from>
    <xdr:to>
      <xdr:col>15</xdr:col>
      <xdr:colOff>664200</xdr:colOff>
      <xdr:row>6</xdr:row>
      <xdr:rowOff>37440</xdr:rowOff>
    </xdr:to>
    <xdr:sp macro="" textlink="">
      <xdr:nvSpPr>
        <xdr:cNvPr id="6302" name="CustomShape 1"/>
        <xdr:cNvSpPr/>
      </xdr:nvSpPr>
      <xdr:spPr>
        <a:xfrm>
          <a:off x="9340200" y="961560"/>
          <a:ext cx="664200" cy="190080"/>
        </a:xfrm>
        <a:prstGeom prst="rect">
          <a:avLst/>
        </a:prstGeom>
        <a:noFill/>
        <a:ln w="9360">
          <a:solidFill>
            <a:srgbClr val="000000"/>
          </a:solidFill>
          <a:miter/>
        </a:ln>
        <a:effectLst>
          <a:outerShdw dist="107423" dir="2700000" algn="ctr" rotWithShape="0">
            <a:srgbClr val="80808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0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0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0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0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0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0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0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1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1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1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1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1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1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1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1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1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1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2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2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2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2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2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2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2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2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2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2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3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3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3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3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3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3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3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3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3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3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4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4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4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4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4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4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4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4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4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4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5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5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5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5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5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5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5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5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5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5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6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6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6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6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6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6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6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6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6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6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7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7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7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7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7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7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7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7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7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7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8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8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8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8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8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8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8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8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8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8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9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9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9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9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9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9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9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9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9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39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0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0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0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0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0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0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0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0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0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0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1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1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1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1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1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1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1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1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1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1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2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2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2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2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2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2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2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2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2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2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3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3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3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3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3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3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3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3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3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3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4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4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4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4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4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4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4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4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4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4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5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5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5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5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5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5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5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5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5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5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6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6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6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6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6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6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6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6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6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6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7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7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7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7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7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7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7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7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7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7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8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8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8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8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8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8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8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8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8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8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9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9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9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9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9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9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9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9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9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49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0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0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0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0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0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0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0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0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0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0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1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1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1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1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1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1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1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1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1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1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2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2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2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2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2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2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2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2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2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2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3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3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3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3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3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3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3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3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3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3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4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4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4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4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4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4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4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4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4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4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5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5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5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5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5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5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5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5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5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5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6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6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6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6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6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6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6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6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6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6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7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7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7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7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7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7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7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7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7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7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8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8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8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8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8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8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8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8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8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8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9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9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9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9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9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9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9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9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9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59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0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0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0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0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0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0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0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0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0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0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1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1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1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1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1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1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1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1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1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1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2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2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2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2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2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2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2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2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2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2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3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3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3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3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3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3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3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3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3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3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4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4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4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4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4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4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4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4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4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4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5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5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5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5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5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5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5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5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5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5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6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6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6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6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6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6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6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6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6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6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7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7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7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7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7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7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7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7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7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7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8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8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8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8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8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8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8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8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8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8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9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9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9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9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9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9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9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9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9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69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0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0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0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0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0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0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0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0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0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0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1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1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1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1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1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1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1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1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1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1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2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2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2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2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2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2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2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2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2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2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3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3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3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3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3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3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3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3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3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3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4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4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4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4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4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4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4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4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4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4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5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5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5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5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5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5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5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5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5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5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6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6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6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6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6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6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6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6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6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6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7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7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7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7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7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7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7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7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7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7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8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8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8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8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8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8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8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8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8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8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9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9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9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9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9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9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9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9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9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79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0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0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0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0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0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0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0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0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0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0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1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1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1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1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1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1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1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1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1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1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2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2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2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2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2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2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2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2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2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2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3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3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3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3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3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3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3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3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3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3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4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4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4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4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4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4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4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4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4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4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5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5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5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5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5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5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5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5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5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5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6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6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6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6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6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6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6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6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6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6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7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7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7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7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7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7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7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7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7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7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8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8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8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8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8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8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8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8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8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8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9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9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9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9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9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9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9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9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9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89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0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0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0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0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0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0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0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0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0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0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1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1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1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1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1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1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1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1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1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1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2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2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2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2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2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2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2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2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2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2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3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3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3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3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3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3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3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3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3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3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4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4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4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4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4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4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4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4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4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4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5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5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5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5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5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5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5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5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5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5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6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6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6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6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6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6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6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6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6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6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7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7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7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7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7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7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7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7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7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7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8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8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8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8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8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8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8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8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8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8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9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9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9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9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9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9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9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9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9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699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0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0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0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0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0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0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0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0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0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0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1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1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1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1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1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1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1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1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1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1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2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2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2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2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2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2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2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2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2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2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3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3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3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3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3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3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3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3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3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3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4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4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4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4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4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4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4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4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4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4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5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5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5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5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5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5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5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5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5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5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6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6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6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6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6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6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6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6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6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6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7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7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7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7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7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7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7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7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7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7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8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8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8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8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8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8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8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8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8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8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9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9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9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9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9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9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9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9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9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09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0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0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0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0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0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0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0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0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0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0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1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1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1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1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1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1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1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1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1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1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2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2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2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2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2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2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2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2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2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2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3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3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3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3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3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3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3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3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3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3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4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4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4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4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4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4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4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4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4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4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5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5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5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5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5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5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5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5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5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5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6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6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6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6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6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6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6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6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6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6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7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7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7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7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7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7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7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7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7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7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8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8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8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8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8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8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8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8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8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8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9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9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9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9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9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9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9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9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9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19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0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0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0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0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0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0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0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0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0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0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1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1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1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1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1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1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1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1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1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1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2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2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2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2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2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2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2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2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2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2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3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3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3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3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3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3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3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3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3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3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4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4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4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4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4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4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4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4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4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4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5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5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5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5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5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5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5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5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5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5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6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6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6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6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6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6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6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6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6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6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7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7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7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7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7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7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7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7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7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7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8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8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8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8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8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8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8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8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8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8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9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9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9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9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9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9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9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9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9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29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0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0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0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0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0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0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0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0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0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0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1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1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1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1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1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1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1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1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1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1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2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2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2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2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2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2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2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2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2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2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3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3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3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3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3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3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3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3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3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3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4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4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4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4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4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4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4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4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4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4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5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5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5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5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5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5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5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5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5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5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6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6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6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6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6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6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6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6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6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6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7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7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7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7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7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7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7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7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7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7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8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8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8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8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8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8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8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8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8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8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9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9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9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9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9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9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9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9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9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39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0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0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0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0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0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0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0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0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0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0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1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1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1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1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1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1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1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1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1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1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2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2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2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2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2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2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2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2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2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2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3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3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3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3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3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3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3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3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3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3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4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4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4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4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4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4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4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4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4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4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5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5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5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5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5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5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5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5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5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5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6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6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6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6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6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6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6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6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6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6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7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7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7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7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7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7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7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7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7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7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8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8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8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8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8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8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8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8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8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8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9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9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9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9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9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9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9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9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9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49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0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0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0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0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0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0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0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0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0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0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1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1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1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1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1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1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1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1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1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1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2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2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2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2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2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2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2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2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2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2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3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3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3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3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3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3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3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3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3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3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4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4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4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4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4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4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4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4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4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4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5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5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5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5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5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5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5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5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5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5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6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6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6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6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6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6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6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6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6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6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7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7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7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7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7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7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7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7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7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7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8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8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8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8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8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8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8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8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8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8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9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9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9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9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9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9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9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9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9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59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0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0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0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0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0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0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0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0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0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0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1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1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1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1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1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1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1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1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1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1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2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2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2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2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2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2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2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2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2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2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3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3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3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3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3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3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3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3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3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3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4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4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4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4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4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4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4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4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4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4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5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5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5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5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5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5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5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5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5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5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6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6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6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6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6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6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6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6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6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6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7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7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7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7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7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7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7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7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7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7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8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8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8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8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8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8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8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8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8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8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9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9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9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9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9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9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9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9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9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69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0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0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0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0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0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0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0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0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0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0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1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1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1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1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1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1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1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1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1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1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2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2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2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2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2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2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2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2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2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2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3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3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3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3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3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3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3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3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3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3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4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4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4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4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4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4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4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4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4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4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5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5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5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5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5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5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5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5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5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5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6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6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6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6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6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6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6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6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6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6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7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7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7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7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7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7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7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7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7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7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8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8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8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8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8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8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8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8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8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8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9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9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9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9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9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9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9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9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9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79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0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0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0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0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0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0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0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0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0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0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1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1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1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1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1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1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1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1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1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1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2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2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2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2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2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2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2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2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2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2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3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3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3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3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3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3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3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3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3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3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4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4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4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4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4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4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4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4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4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4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5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5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5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5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5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5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5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5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5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5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6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6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6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6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6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6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6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6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6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6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7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7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7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7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7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7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7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7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7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7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8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8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8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8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8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8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8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8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8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8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9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9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9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9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9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9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9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9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9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89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0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0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0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0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0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0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0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0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0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0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1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1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1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1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1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1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1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1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1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1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2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2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2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2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2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2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2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2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2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2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3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3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3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3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3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3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3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3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3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3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4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4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4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4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4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4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4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4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4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4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5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5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5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5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5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5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5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5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5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5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6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6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6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6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6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6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6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6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6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6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7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7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7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7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7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7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7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7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7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7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8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8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8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8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8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8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8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8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8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8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9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9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9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9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9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9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9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9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9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799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0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0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0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0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0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0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0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0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0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0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1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1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1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1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1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1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1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1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1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1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2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2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2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2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2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2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2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2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2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2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3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3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3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3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3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3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3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3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3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3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4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4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4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4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4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4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4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4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4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4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5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5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5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5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5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5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5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5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5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5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6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6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6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6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6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6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6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6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6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6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7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7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7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7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7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7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7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7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7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7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8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8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8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8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8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8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8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8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8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8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9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9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9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9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9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9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9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9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9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09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0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0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0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0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0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0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0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0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0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0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1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1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1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1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1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1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1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1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1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1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2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2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2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2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2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2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2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2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2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2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3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3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3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3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3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3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3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3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3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3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4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41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42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43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44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45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46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47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48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49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16</xdr:row>
      <xdr:rowOff>9360</xdr:rowOff>
    </xdr:to>
    <xdr:sp macro="" textlink="">
      <xdr:nvSpPr>
        <xdr:cNvPr id="8150" name="CustomShape 1"/>
        <xdr:cNvSpPr/>
      </xdr:nvSpPr>
      <xdr:spPr>
        <a:xfrm>
          <a:off x="1765080" y="47624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28440</xdr:rowOff>
    </xdr:from>
    <xdr:to>
      <xdr:col>15</xdr:col>
      <xdr:colOff>664200</xdr:colOff>
      <xdr:row>6</xdr:row>
      <xdr:rowOff>37440</xdr:rowOff>
    </xdr:to>
    <xdr:sp macro="" textlink="">
      <xdr:nvSpPr>
        <xdr:cNvPr id="8151" name="CustomShape 1"/>
        <xdr:cNvSpPr/>
      </xdr:nvSpPr>
      <xdr:spPr>
        <a:xfrm>
          <a:off x="9471600" y="961560"/>
          <a:ext cx="664200" cy="190080"/>
        </a:xfrm>
        <a:prstGeom prst="rect">
          <a:avLst/>
        </a:prstGeom>
        <a:noFill/>
        <a:ln w="9360">
          <a:solidFill>
            <a:srgbClr val="000000"/>
          </a:solidFill>
          <a:miter/>
        </a:ln>
        <a:effectLst>
          <a:outerShdw dist="107423" dir="2700000" algn="ctr" rotWithShape="0">
            <a:srgbClr val="80808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5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5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5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5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5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5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5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5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6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6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6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6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6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6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6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6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6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6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7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7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7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7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7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7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7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7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7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7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8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8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8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8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8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8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8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8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8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8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9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9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9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9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9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9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9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9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9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19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0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0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0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0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0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0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0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0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0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0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1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1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1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1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1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1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1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1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1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1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2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2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2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2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2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2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2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2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2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2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3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3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3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3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3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3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3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3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3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3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4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4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4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4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4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4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4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4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4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4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5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5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5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5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5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5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5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5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5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5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6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6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6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6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6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6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6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6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6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6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7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7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7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7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7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7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7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7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7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7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8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8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8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8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8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8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8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8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8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8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9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9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9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9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9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9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9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9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9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29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0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0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0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0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0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0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0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0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0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0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1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1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1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1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1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1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1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1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1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1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2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2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2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2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2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2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2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2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2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2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3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3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3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3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3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3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3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3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3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3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4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4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4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4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4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4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4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4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4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4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5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5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5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5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5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5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5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5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5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5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6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6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6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6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6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6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6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6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6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6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7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7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7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7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7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7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7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7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7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7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8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8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8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8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8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8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8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8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8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8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9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9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9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9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9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9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9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9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9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39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0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0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0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0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0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0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0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0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0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0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1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1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1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1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1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1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1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1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1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1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2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2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2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2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2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2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2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2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2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2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3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3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3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3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3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3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3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3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3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3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4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4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4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4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4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4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4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4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4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4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5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5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5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5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5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5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5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5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5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5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6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6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6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6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6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6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6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6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6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6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7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7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7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7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7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7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7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7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7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7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8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8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8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8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8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8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8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8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8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8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9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9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9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9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9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9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9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9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9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49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0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0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0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0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0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0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0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0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0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0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1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1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1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1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1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1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1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1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1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1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2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2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2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2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2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2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2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2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2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2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3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3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3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3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3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3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3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3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3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3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4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4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4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4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4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4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4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4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4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4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5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5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5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5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5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5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5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5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5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5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6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6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6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6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6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6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6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6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6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6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7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7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7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7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7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7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7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7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7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7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8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8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8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8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8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8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8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8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8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8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9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9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9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9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9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9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9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9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9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59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0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0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0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0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0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0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0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0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0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0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1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1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1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1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1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1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1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1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1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1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2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2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2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2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2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2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2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2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2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2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3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3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3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3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3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3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3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3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3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3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4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4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4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4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4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4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4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4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4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4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5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5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5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5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5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5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5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5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5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5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6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6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6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6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6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6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6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6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6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6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7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7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7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7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7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7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7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7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7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7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8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8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8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8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8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8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8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8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8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8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9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9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9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9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9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9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9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9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9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69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0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0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0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0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0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0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0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0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0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0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1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1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1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1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1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1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1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1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1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1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2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2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2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2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2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2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2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2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2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2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3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3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3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3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3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3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3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3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3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3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4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4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4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4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4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4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4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4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4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4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5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5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5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5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5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5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5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5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5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5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6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6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6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6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6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6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6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6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6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6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7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7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7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7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7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7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7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7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7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7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8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8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8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8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8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8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8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8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8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8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9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9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9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9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9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9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9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9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9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79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0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0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0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0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0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0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0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0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0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0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1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1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1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1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1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1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1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1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1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1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2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2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2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2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2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2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2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2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2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2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3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3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3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3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3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3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3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3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3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3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4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4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4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4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4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4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4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4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4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4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5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5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5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5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5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5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5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5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5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5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6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6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6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6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6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6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6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6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6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6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7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7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7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7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7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7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7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7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7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7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8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8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8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8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8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8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8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8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8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8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9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9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9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9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9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9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9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9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9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89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0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0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0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0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0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0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0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0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0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0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1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1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1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1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1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1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1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1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1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1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2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2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2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2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2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2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2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2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2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2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3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3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3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3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3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3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3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3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3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3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4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4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4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4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4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4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4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4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4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4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5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5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5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5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5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5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5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5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5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5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6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6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6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6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6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6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6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6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6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6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7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7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7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7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7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7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7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7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7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7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8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8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8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8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8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8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8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8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8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8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9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9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9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9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9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9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9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9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9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899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0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0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0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0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0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0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0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0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0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0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1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1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1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1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1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1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1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1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1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1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2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2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2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2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2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2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2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2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2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2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3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3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3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3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3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3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3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3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3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3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4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4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4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4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4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4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4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4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4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4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5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5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5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5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5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5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5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5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5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5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6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6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6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6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6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6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6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6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6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6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7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7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7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7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7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7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7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7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7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7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8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8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8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8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8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8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8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8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8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8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9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9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9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9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9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9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9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9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9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09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0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0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0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0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0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0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0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0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0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0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1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1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1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1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1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1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1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1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1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1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2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2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2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2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2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2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2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2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2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2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3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3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3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3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3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3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3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3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3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3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4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4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4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4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4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4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4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4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4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4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5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5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5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5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5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5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5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5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5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5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6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6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6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6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6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6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6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6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6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6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7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7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7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7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7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7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7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7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7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7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8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8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8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8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8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8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8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8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8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8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9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9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9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9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9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9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9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9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9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19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0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0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0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0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0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0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0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0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0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0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1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1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1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1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1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1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1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1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1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1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2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2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2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2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2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2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2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2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2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2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3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3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3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3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3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3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3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3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3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3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4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4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4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4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4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4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4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4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4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4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5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5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5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5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5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5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5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5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5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5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6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6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6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6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6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6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6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6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6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6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7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7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7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7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7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7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7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7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7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7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8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8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8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8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8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8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8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8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8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8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9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9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9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9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9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9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9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9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9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29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0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0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0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0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0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0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0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0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0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0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1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1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1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1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1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1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1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1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1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1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2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2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2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2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2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2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2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2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2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2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3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3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3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3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3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3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3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3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3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3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4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4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4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4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4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4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4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4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4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4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5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5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5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5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5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5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5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5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5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5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6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6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6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6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6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6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6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6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6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6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7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7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7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7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7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7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7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7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7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7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8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8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8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8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8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8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8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8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8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8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9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9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9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9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9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9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9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9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9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39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0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0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0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0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0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0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0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0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0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0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1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1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1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1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1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1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1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1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1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1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2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2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2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2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2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2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2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2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2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2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3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3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3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3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3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3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3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3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3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3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4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4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4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4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4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4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4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4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4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4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5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5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5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5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5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5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5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5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5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5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6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6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6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6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6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6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6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6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6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6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7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7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7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7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7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7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7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7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7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7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8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8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8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8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8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8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8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8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8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8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9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9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9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9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9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9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9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9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9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49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0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0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0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0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0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0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0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0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0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0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1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1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1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1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1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1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1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1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1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1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2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2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2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2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2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2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2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2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2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2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3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3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3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3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3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3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3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3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3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3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4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4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4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4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4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4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4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4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4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4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5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5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5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5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5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5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5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5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5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5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6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6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6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6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6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6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6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6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6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6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7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7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7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7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7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7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7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7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7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7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8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8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8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8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8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8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8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8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8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8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9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9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9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9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9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9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9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9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9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59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0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0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0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0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0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0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0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0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0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0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1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1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1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1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1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1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1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1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1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1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2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2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2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2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2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2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2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2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2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2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3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3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3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3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3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3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3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3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3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3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4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4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4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4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4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4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4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4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4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4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5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5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5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5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5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5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5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5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5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5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6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6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6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6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6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6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6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6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6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6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7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7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7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7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7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7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7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7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7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7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8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8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8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8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8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8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8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8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8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8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9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9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9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9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9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9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9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9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9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69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0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0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0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0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0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0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0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0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0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0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1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1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1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1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1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1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1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1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1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1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2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2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2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2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2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2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2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2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2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2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3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3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3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3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3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3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3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3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3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3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4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4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4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4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4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4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4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4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4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4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5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5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5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5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5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5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5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5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5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5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6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6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6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6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6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6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6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6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6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6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7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7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7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7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7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7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7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7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7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7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8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8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8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8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8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8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8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8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8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8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9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9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9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9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9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9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9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9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9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79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0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0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0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0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0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0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0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0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0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0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1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1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1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1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1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1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1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1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1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1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2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2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2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2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2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2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2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2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2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2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3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3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3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3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3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3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3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3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3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3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4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4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4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4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4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4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4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4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4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4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5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5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5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5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5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5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5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5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5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5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6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6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6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6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6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6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6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6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6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6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7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7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7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7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7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7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7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7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7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7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8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8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8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8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8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8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8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8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8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8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9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9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9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9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9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9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9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9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9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89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0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0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0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0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0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0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0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0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0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0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1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1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1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1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1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1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1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1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1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1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2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2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2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2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2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2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2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2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2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2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3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3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3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3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3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3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3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3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3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3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4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4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4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4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4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4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4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4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4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4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5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5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5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5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5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5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5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5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5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5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6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6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6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6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6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6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6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6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6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6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7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7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7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7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7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7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7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7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7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7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8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8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8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8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8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8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8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8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8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8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90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91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92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93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94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95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96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97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98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20</xdr:row>
      <xdr:rowOff>0</xdr:rowOff>
    </xdr:from>
    <xdr:to>
      <xdr:col>2</xdr:col>
      <xdr:colOff>904680</xdr:colOff>
      <xdr:row>21</xdr:row>
      <xdr:rowOff>9360</xdr:rowOff>
    </xdr:to>
    <xdr:sp macro="" textlink="">
      <xdr:nvSpPr>
        <xdr:cNvPr id="9999" name="CustomShape 1"/>
        <xdr:cNvSpPr/>
      </xdr:nvSpPr>
      <xdr:spPr>
        <a:xfrm>
          <a:off x="1765080" y="62578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0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0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0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0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0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0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0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0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0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0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1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1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1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1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1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1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1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1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1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1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2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2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2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2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2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2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2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2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2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2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3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3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3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3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3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3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3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3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3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3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4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4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4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4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4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4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4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4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4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4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5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5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5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5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5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5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5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5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5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5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6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6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6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6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6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6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6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6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6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6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7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7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7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7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7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7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7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7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7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7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8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8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8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8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8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8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8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8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8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8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9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9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9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9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9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9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9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9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9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09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0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0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0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0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0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0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0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0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0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0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1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1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1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1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1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1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1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1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1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1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2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2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2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2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2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2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2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2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2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2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3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3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3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3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3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3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3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3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3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3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4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4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4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4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4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4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4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4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4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4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5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5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5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5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5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5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5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5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5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5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6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6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6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6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6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6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6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6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6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6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7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7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7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7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7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7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7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7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7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7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8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8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8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8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8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8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8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8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8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8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9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9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9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9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9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9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9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9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9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19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0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0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0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0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0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0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0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0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0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0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1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1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1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1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1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1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1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1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1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1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2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2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2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2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2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2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2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2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2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2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3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3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3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3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3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3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3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3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3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3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4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4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4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4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4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4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4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4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4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4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5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5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5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5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5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5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5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5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5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5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6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6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6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6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6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6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6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6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6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6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7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7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7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7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7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7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7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7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7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7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8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8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8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8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8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8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8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8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8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8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9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9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9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9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9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9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9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9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9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29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0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0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0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0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0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0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0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0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0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0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1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1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1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1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1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1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1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1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1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1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2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2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2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2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2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2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2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2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2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2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3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3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3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3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3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3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3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3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3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3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4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4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4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4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4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4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4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4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4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4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5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5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5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5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5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5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5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5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5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5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6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6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6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6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6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6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6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6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6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6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7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7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7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7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7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7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7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7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7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7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8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8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8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8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8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8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8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8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8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8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9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9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9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9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9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9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9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9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9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39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0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0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0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0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0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0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0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0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0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0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1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1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1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1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1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1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1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1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1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1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2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2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2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2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2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2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2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2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2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2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3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3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3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3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3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3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3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3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3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3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4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4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4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4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4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4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4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4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4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4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5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5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5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5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5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5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5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5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5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5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6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6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6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6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6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6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6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6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6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6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7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7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7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7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7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7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7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7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7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7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8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8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8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8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8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8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8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8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8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8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9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9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9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9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9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9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9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9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9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49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0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0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0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0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0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0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0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0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0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0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1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1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1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1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1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1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1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1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1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1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2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2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2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2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2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2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2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2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2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2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3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3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3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3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3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3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3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3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3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3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4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4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4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4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4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4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4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4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4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4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5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5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5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5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5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5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5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5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5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5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6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6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6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6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6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6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6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6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6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6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7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7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7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7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7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7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7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7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7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7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8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8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8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8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8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8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8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8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8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8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9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9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9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9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9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9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9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9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9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59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0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0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0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0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0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0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0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0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0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0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1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1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1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1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1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1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1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1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1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1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2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2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2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2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2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2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2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2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2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2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3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3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3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3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3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3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3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3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3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3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4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4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4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4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4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4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4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4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4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4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5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5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5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5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5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5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5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5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5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5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6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6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6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6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6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6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6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6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6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6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7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7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7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7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7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7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7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7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7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7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8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8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8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8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8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8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8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8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8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8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9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9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9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9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9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9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9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9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9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69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0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0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0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0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0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0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0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0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0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0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1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1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1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1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1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1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1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1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1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1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2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2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2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2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2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2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2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2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2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2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30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31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32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33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34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35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36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37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38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15</xdr:row>
      <xdr:rowOff>0</xdr:rowOff>
    </xdr:from>
    <xdr:to>
      <xdr:col>2</xdr:col>
      <xdr:colOff>904680</xdr:colOff>
      <xdr:row>15</xdr:row>
      <xdr:rowOff>199800</xdr:rowOff>
    </xdr:to>
    <xdr:sp macro="" textlink="">
      <xdr:nvSpPr>
        <xdr:cNvPr id="10739" name="CustomShape 1"/>
        <xdr:cNvSpPr/>
      </xdr:nvSpPr>
      <xdr:spPr>
        <a:xfrm>
          <a:off x="1765080" y="44766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28440</xdr:rowOff>
    </xdr:from>
    <xdr:to>
      <xdr:col>15</xdr:col>
      <xdr:colOff>745920</xdr:colOff>
      <xdr:row>6</xdr:row>
      <xdr:rowOff>37440</xdr:rowOff>
    </xdr:to>
    <xdr:sp macro="" textlink="">
      <xdr:nvSpPr>
        <xdr:cNvPr id="10740" name="CustomShape 1"/>
        <xdr:cNvSpPr/>
      </xdr:nvSpPr>
      <xdr:spPr>
        <a:xfrm>
          <a:off x="9319680" y="961560"/>
          <a:ext cx="745920" cy="190080"/>
        </a:xfrm>
        <a:prstGeom prst="rect">
          <a:avLst/>
        </a:prstGeom>
        <a:noFill/>
        <a:ln w="9360">
          <a:solidFill>
            <a:srgbClr val="000000"/>
          </a:solidFill>
          <a:miter/>
        </a:ln>
        <a:effectLst>
          <a:outerShdw dist="107423" dir="2700000" algn="ctr" rotWithShape="0">
            <a:srgbClr val="80808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28440</xdr:rowOff>
    </xdr:from>
    <xdr:to>
      <xdr:col>15</xdr:col>
      <xdr:colOff>715320</xdr:colOff>
      <xdr:row>6</xdr:row>
      <xdr:rowOff>37440</xdr:rowOff>
    </xdr:to>
    <xdr:sp macro="" textlink="">
      <xdr:nvSpPr>
        <xdr:cNvPr id="2" name="CustomShape 1"/>
        <xdr:cNvSpPr/>
      </xdr:nvSpPr>
      <xdr:spPr>
        <a:xfrm>
          <a:off x="9934920" y="961560"/>
          <a:ext cx="715320" cy="190080"/>
        </a:xfrm>
        <a:prstGeom prst="rect">
          <a:avLst/>
        </a:prstGeom>
        <a:noFill/>
        <a:ln w="9360">
          <a:solidFill>
            <a:srgbClr val="000000"/>
          </a:solidFill>
          <a:miter/>
        </a:ln>
        <a:effectLst>
          <a:outerShdw dist="107423" dir="2700000" algn="ctr" rotWithShape="0">
            <a:srgbClr val="80808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28440</xdr:rowOff>
    </xdr:from>
    <xdr:to>
      <xdr:col>15</xdr:col>
      <xdr:colOff>725400</xdr:colOff>
      <xdr:row>6</xdr:row>
      <xdr:rowOff>37440</xdr:rowOff>
    </xdr:to>
    <xdr:sp macro="" textlink="">
      <xdr:nvSpPr>
        <xdr:cNvPr id="2" name="CustomShape 1"/>
        <xdr:cNvSpPr/>
      </xdr:nvSpPr>
      <xdr:spPr>
        <a:xfrm>
          <a:off x="9934920" y="961560"/>
          <a:ext cx="725400" cy="190080"/>
        </a:xfrm>
        <a:prstGeom prst="rect">
          <a:avLst/>
        </a:prstGeom>
        <a:noFill/>
        <a:ln w="9360">
          <a:solidFill>
            <a:srgbClr val="000000"/>
          </a:solidFill>
          <a:miter/>
        </a:ln>
        <a:effectLst>
          <a:outerShdw dist="107423" dir="2700000" algn="ctr" rotWithShape="0">
            <a:srgbClr val="80808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28440</xdr:rowOff>
    </xdr:from>
    <xdr:to>
      <xdr:col>15</xdr:col>
      <xdr:colOff>725760</xdr:colOff>
      <xdr:row>6</xdr:row>
      <xdr:rowOff>37440</xdr:rowOff>
    </xdr:to>
    <xdr:sp macro="" textlink="">
      <xdr:nvSpPr>
        <xdr:cNvPr id="3" name="CustomShape 1"/>
        <xdr:cNvSpPr/>
      </xdr:nvSpPr>
      <xdr:spPr>
        <a:xfrm>
          <a:off x="10136160" y="961560"/>
          <a:ext cx="725760" cy="190080"/>
        </a:xfrm>
        <a:prstGeom prst="rect">
          <a:avLst/>
        </a:prstGeom>
        <a:noFill/>
        <a:ln w="9360">
          <a:solidFill>
            <a:srgbClr val="000000"/>
          </a:solidFill>
          <a:miter/>
        </a:ln>
        <a:effectLst>
          <a:outerShdw dist="107423" dir="2700000" algn="ctr" rotWithShape="0">
            <a:srgbClr val="80808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28440</xdr:rowOff>
    </xdr:from>
    <xdr:to>
      <xdr:col>15</xdr:col>
      <xdr:colOff>745560</xdr:colOff>
      <xdr:row>6</xdr:row>
      <xdr:rowOff>37440</xdr:rowOff>
    </xdr:to>
    <xdr:sp macro="" textlink="">
      <xdr:nvSpPr>
        <xdr:cNvPr id="4" name="CustomShape 1"/>
        <xdr:cNvSpPr/>
      </xdr:nvSpPr>
      <xdr:spPr>
        <a:xfrm>
          <a:off x="9985320" y="961560"/>
          <a:ext cx="745560" cy="190080"/>
        </a:xfrm>
        <a:prstGeom prst="rect">
          <a:avLst/>
        </a:prstGeom>
        <a:noFill/>
        <a:ln w="9360">
          <a:solidFill>
            <a:srgbClr val="000000"/>
          </a:solidFill>
          <a:miter/>
        </a:ln>
        <a:effectLst>
          <a:outerShdw dist="107423" dir="2700000" algn="ctr" rotWithShape="0">
            <a:srgbClr val="80808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28440</xdr:rowOff>
    </xdr:from>
    <xdr:to>
      <xdr:col>15</xdr:col>
      <xdr:colOff>664200</xdr:colOff>
      <xdr:row>6</xdr:row>
      <xdr:rowOff>37440</xdr:rowOff>
    </xdr:to>
    <xdr:sp macro="" textlink="">
      <xdr:nvSpPr>
        <xdr:cNvPr id="5" name="CustomShape 1"/>
        <xdr:cNvSpPr/>
      </xdr:nvSpPr>
      <xdr:spPr>
        <a:xfrm>
          <a:off x="9340200" y="961560"/>
          <a:ext cx="664200" cy="190080"/>
        </a:xfrm>
        <a:prstGeom prst="rect">
          <a:avLst/>
        </a:prstGeom>
        <a:noFill/>
        <a:ln w="9360">
          <a:solidFill>
            <a:srgbClr val="000000"/>
          </a:solidFill>
          <a:miter/>
        </a:ln>
        <a:effectLst>
          <a:outerShdw dist="107423" dir="2700000" algn="ctr" rotWithShape="0">
            <a:srgbClr val="80808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28440</xdr:rowOff>
    </xdr:from>
    <xdr:to>
      <xdr:col>15</xdr:col>
      <xdr:colOff>664560</xdr:colOff>
      <xdr:row>6</xdr:row>
      <xdr:rowOff>37440</xdr:rowOff>
    </xdr:to>
    <xdr:sp macro="" textlink="">
      <xdr:nvSpPr>
        <xdr:cNvPr id="6" name="CustomShape 1"/>
        <xdr:cNvSpPr/>
      </xdr:nvSpPr>
      <xdr:spPr>
        <a:xfrm>
          <a:off x="9985680" y="961560"/>
          <a:ext cx="664560" cy="190080"/>
        </a:xfrm>
        <a:prstGeom prst="rect">
          <a:avLst/>
        </a:prstGeom>
        <a:noFill/>
        <a:ln w="9360">
          <a:solidFill>
            <a:srgbClr val="000000"/>
          </a:solidFill>
          <a:miter/>
        </a:ln>
        <a:effectLst>
          <a:outerShdw dist="107423" dir="2700000" algn="ctr" rotWithShape="0">
            <a:srgbClr val="80808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28440</xdr:rowOff>
    </xdr:from>
    <xdr:to>
      <xdr:col>15</xdr:col>
      <xdr:colOff>664560</xdr:colOff>
      <xdr:row>6</xdr:row>
      <xdr:rowOff>37440</xdr:rowOff>
    </xdr:to>
    <xdr:sp macro="" textlink="">
      <xdr:nvSpPr>
        <xdr:cNvPr id="7" name="CustomShape 1"/>
        <xdr:cNvSpPr/>
      </xdr:nvSpPr>
      <xdr:spPr>
        <a:xfrm>
          <a:off x="9199080" y="961560"/>
          <a:ext cx="664560" cy="190080"/>
        </a:xfrm>
        <a:prstGeom prst="rect">
          <a:avLst/>
        </a:prstGeom>
        <a:noFill/>
        <a:ln w="9360">
          <a:solidFill>
            <a:srgbClr val="000000"/>
          </a:solidFill>
          <a:miter/>
        </a:ln>
        <a:effectLst>
          <a:outerShdw dist="107423" dir="2700000" algn="ctr" rotWithShape="0">
            <a:srgbClr val="80808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28440</xdr:rowOff>
    </xdr:from>
    <xdr:to>
      <xdr:col>15</xdr:col>
      <xdr:colOff>664560</xdr:colOff>
      <xdr:row>6</xdr:row>
      <xdr:rowOff>37440</xdr:rowOff>
    </xdr:to>
    <xdr:sp macro="" textlink="">
      <xdr:nvSpPr>
        <xdr:cNvPr id="8" name="CustomShape 1"/>
        <xdr:cNvSpPr/>
      </xdr:nvSpPr>
      <xdr:spPr>
        <a:xfrm>
          <a:off x="10045440" y="961560"/>
          <a:ext cx="664560" cy="190080"/>
        </a:xfrm>
        <a:prstGeom prst="rect">
          <a:avLst/>
        </a:prstGeom>
        <a:noFill/>
        <a:ln w="9360">
          <a:solidFill>
            <a:srgbClr val="000000"/>
          </a:solidFill>
          <a:miter/>
        </a:ln>
        <a:effectLst>
          <a:outerShdw dist="107423" dir="2700000" algn="ctr" rotWithShape="0">
            <a:srgbClr val="80808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4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4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4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4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4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4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4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4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4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4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5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5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5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5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5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5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5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5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5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5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6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6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6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6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6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6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6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6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6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6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7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7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7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7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7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7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7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7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7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7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8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8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8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8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8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8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8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8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8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8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9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9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9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9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9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9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9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9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9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9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0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0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0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0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0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0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0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0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0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0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1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1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1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1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1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1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1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1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1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1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2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2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2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2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2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2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2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2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2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2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3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3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3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3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3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3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3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3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3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3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4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4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4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4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4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4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4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4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4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4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5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5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5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5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5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5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5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5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5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5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6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6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6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6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6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6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6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6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6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6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7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7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7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7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7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7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7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7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7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7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8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8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8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8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8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8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8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8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8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8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9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9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9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9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9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9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9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9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9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19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0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0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0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0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0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0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0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0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0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0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1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1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1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1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1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1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1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1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1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1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2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2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2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2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2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2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2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2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2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2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3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3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3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3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3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3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3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3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3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3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4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4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4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4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4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4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4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4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4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4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5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5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5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5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5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5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5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5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5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5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6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6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6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6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6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6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6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6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6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6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7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7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7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7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7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7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7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7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7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7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8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8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8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8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8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8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8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8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8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8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9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9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9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9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9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9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9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9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9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29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0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0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0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0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0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0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0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0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0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0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1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1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1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1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1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1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1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1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1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1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2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2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2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2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2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2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2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2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2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2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3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3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3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3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3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3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3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3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3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3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4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4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4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4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4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4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4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4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4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4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5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5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5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5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5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5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5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5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5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5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6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6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6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6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6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6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6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6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6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69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70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71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72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73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74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75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76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77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18</xdr:row>
      <xdr:rowOff>0</xdr:rowOff>
    </xdr:from>
    <xdr:to>
      <xdr:col>2</xdr:col>
      <xdr:colOff>904680</xdr:colOff>
      <xdr:row>18</xdr:row>
      <xdr:rowOff>199800</xdr:rowOff>
    </xdr:to>
    <xdr:sp macro="" textlink="">
      <xdr:nvSpPr>
        <xdr:cNvPr id="378" name="CustomShape 1"/>
        <xdr:cNvSpPr/>
      </xdr:nvSpPr>
      <xdr:spPr>
        <a:xfrm>
          <a:off x="1765080" y="470520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37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38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38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38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38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38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38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38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38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38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38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39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39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39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39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39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39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39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39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39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39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0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0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0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0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0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0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0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0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0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0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1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1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1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1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1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1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1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1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1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1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2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2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2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2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2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2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2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2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2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2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3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3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3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3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3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3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3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3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3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3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4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4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4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4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4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4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4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4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4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4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5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5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5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5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5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5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5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5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5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5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6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6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6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6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6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6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6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6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6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6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7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7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7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7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7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7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7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7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7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7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8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8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8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8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8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8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8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8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8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8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9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9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9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9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9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9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9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9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9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49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0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0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0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0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0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0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0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0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0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0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1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1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1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1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1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1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1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1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1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1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2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2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2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2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2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2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2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2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2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2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3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3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3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3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3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3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3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3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3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3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4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4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4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4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4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4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4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4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4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4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5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5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5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5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5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5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5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5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5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5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6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6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6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6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6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6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6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6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6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6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7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7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7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7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7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7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7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7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7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7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8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8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8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8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8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8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8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8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8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8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9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9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9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9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9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9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9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9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9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59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0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0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0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0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0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0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0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0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0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0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1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1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1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1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1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1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1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1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1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1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2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2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2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2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2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2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2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2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2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2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3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3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3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3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3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3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3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3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3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3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4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4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4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4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4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4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4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4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4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4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5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5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5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5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5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5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5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5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5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5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6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6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6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6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6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6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6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6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6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6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7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7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7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7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7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7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7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7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7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7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8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8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8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8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8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8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8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8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8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8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9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9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9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9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9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9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9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9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9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69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0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0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0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0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0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0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0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0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0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0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1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1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1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1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1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1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1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1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1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1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2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2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2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2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2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2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2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2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2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2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3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3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3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3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3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3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3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3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3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39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40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41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42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43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44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45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46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47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47</xdr:row>
      <xdr:rowOff>0</xdr:rowOff>
    </xdr:from>
    <xdr:to>
      <xdr:col>2</xdr:col>
      <xdr:colOff>904680</xdr:colOff>
      <xdr:row>47</xdr:row>
      <xdr:rowOff>199800</xdr:rowOff>
    </xdr:to>
    <xdr:sp macro="" textlink="">
      <xdr:nvSpPr>
        <xdr:cNvPr id="748" name="CustomShape 1"/>
        <xdr:cNvSpPr/>
      </xdr:nvSpPr>
      <xdr:spPr>
        <a:xfrm>
          <a:off x="1765080" y="1312524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4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5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5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5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5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5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5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5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5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5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5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6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6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6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6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6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6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6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6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6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6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7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7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7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7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7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7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7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7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7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7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8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8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8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8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8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8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8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8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8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8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9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9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9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9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9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9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9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9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9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79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0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0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0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0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0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0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0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0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0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0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1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1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1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1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1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1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1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1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1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1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2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2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2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2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2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2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2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2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2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2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3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3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3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3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3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3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3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3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3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3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4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4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4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4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4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4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4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4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4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4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5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5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5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5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5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5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5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5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5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5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6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6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6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6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6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6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6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6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6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6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7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7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7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7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7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7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7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7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7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7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8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8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8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8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8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8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8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8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8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8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9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9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9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9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9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9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9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9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9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89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0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0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0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0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0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0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0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0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0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0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1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1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1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1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1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1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1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1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1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1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2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2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2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2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2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2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2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2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2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2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3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3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3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3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3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3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3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3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3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3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4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4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4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4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4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4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4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4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4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4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5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5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5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5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5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5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5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5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5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5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6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6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6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6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6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6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6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6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6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6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7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7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7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7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7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7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7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7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7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7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8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8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8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8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8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8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8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8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8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8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9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9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9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9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9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9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9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9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9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99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0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0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0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0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0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0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0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0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0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0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1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1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1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1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1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1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1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1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1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1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2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2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2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2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2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2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2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2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2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2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3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3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3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3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3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3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3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3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3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3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4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4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4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4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4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4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4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4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4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4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5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5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5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5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5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5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5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5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5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5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6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6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6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6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6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6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6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6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6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6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7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7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7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7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7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7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7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7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7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7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8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8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8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8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8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8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8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8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8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8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9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9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9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9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9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9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9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9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9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09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10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10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10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10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10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10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10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10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10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109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110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111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112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113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114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115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116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117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34</xdr:row>
      <xdr:rowOff>0</xdr:rowOff>
    </xdr:from>
    <xdr:to>
      <xdr:col>2</xdr:col>
      <xdr:colOff>904680</xdr:colOff>
      <xdr:row>34</xdr:row>
      <xdr:rowOff>199800</xdr:rowOff>
    </xdr:to>
    <xdr:sp macro="" textlink="">
      <xdr:nvSpPr>
        <xdr:cNvPr id="1118" name="CustomShape 1"/>
        <xdr:cNvSpPr/>
      </xdr:nvSpPr>
      <xdr:spPr>
        <a:xfrm>
          <a:off x="1765080" y="98866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1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2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2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2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2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2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2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2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2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2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2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3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3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3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3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3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3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3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3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3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3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4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4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4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4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4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4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4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4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4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4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5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5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5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5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5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5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5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5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5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5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6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6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6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6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6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6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6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6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6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6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7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7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7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7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7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7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7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7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7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7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8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8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8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8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8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8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8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8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8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8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9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9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9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9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9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9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9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9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9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19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0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0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0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0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0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0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0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0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0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0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1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1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1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1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1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1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1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1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1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1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2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2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2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2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2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2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2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2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2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2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3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3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3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3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3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3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3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3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3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3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4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4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4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4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4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4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4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4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4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4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5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5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5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5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5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5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5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5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5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5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6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6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6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6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6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6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6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6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6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6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7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7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7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7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7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7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7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7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7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7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8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8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8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8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8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8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8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8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8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8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9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9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9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9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9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9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9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9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9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29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0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0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0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0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0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0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0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0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0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0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1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1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1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1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1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1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1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1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1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1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2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2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2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2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2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2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2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2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2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2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3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3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3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3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3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3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3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3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3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3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4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4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4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4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4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4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4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4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4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4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5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5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5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5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5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5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5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5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5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5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6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6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6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6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6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6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6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6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6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6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7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7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7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7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7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7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7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7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7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7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8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8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8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8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8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8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8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8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8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8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9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9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9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9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9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9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9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9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9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39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0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0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0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0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0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0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0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0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0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0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1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1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1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1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1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1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1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1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1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1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2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2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2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2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2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2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2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2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2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2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3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3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3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3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3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3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3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3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3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3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4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4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4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4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4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4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4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4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4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4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5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5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5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5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5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5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5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5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5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5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6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6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6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6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6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6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6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6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6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6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7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7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7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7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7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7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7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7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7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79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80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81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82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83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84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85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86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87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22</xdr:row>
      <xdr:rowOff>0</xdr:rowOff>
    </xdr:from>
    <xdr:to>
      <xdr:col>2</xdr:col>
      <xdr:colOff>904680</xdr:colOff>
      <xdr:row>22</xdr:row>
      <xdr:rowOff>199800</xdr:rowOff>
    </xdr:to>
    <xdr:sp macro="" textlink="">
      <xdr:nvSpPr>
        <xdr:cNvPr id="1488" name="CustomShape 1"/>
        <xdr:cNvSpPr/>
      </xdr:nvSpPr>
      <xdr:spPr>
        <a:xfrm>
          <a:off x="1765080" y="600048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48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49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49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49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49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49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49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49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49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49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49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0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0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0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0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0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0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0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0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0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0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1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1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1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1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1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1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1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1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1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1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2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2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2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2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2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2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2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2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2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2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3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3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3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3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3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3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3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3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3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3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4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4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4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4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4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4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4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4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4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4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5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5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5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5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5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5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5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5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5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5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6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6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6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6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6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6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6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6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6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6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7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7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7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7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7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7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7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7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7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7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8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8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8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8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8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8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8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8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8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8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9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9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9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9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9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9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9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9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9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59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0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0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0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0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0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0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0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0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0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0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1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1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1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1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1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1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1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1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1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1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2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2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2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2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2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2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2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2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2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2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3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3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3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3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3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3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3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3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3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3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4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4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4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4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4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4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4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4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4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4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5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5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5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5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5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5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5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5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5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5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6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6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6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6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6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6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6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6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6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6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7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7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7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7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7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7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7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7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7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7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8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8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8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8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8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8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8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8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8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8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9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9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9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9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9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9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9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9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9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69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0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0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0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0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0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0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0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0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0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0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1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1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1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1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1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1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1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1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1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1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2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2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2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2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2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2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2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2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2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2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3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3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3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3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3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3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3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3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3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3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4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4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4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4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4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4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4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4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4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4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5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5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5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5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5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5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5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5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5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5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6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6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6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6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6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6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6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6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6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6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7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7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7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7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7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7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7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7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7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7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8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8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8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8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8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8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8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8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8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8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9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9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9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9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9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9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9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9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9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79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0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0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0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0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0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0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0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0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0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0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1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1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1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1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1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1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1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1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1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1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2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2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2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2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2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2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2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2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2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2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3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3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3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3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3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3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3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3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3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3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4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4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4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4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4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4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4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4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4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4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5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5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5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5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5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5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5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5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5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5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6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6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6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6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6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6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6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6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6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6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7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7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7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7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7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7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7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7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7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7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8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8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8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8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8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8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8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8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8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8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9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9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9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9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9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9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9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9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9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89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0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0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0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0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0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0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0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0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0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0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1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1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1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1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1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1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1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1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1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1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2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2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2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2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2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2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2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2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2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2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3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3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3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3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3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3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3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3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3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3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4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4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4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4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4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4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4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4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4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4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5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5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5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5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5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5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5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5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5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5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6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6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6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6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6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6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6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6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6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6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7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7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7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7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7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7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7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7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7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7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8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8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8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8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8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8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8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8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8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8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9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9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9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9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9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9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9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9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9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199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0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0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0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0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0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0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0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0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0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0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1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1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1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1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1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1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1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1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1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1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2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2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2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2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2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2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2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2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2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2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3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3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3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3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3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3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3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3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3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3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4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4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4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4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4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4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4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4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4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4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5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5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5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5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5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5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5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5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5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5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6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6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6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6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6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6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6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6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6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6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7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7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7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7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7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7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7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7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7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7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8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8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8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8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8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8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8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8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8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8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9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9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9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9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9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9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9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9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9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09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0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0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0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0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0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0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0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0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0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0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1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1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1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1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1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1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1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1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1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1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2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2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2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2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2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2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2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2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2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2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3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3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3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3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3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3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3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3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3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3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4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4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4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4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4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4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4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4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4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4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5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5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5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5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5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5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5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5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5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5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6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6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6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6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6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6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6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6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6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6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7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7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7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7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7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7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7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7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7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7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8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8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8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8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8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8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8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8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8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8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9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9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9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9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9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9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9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9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9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19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20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20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20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20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20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20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20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20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20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20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21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21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21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21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21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21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21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21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21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219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220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221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222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223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224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225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226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227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828720</xdr:colOff>
      <xdr:row>55</xdr:row>
      <xdr:rowOff>0</xdr:rowOff>
    </xdr:from>
    <xdr:to>
      <xdr:col>2</xdr:col>
      <xdr:colOff>904680</xdr:colOff>
      <xdr:row>55</xdr:row>
      <xdr:rowOff>199800</xdr:rowOff>
    </xdr:to>
    <xdr:sp macro="" textlink="">
      <xdr:nvSpPr>
        <xdr:cNvPr id="2228" name="CustomShape 1"/>
        <xdr:cNvSpPr/>
      </xdr:nvSpPr>
      <xdr:spPr>
        <a:xfrm>
          <a:off x="1765080" y="15392160"/>
          <a:ext cx="75960" cy="19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zoomScaleNormal="100" workbookViewId="0">
      <selection activeCell="C20" sqref="C20"/>
    </sheetView>
  </sheetViews>
  <sheetFormatPr defaultRowHeight="12.75"/>
  <cols>
    <col min="1" max="1" width="4.140625" style="1" customWidth="1"/>
    <col min="2" max="2" width="14.85546875" style="1" customWidth="1"/>
    <col min="3" max="3" width="47.42578125" style="2" customWidth="1"/>
    <col min="4" max="4" width="18" style="3" customWidth="1"/>
    <col min="5" max="1025" width="9.140625" style="4" customWidth="1"/>
  </cols>
  <sheetData>
    <row r="1" spans="1:8">
      <c r="A1" s="333" t="s">
        <v>0</v>
      </c>
      <c r="B1" s="333"/>
      <c r="C1" s="333"/>
      <c r="D1" s="333"/>
    </row>
    <row r="2" spans="1:8">
      <c r="C2" s="5"/>
    </row>
    <row r="3" spans="1:8" ht="15">
      <c r="A3" s="6" t="s">
        <v>1</v>
      </c>
      <c r="B3" s="6"/>
      <c r="C3" s="7" t="s">
        <v>2</v>
      </c>
    </row>
    <row r="4" spans="1:8" ht="15">
      <c r="A4" s="6"/>
      <c r="B4" s="6"/>
      <c r="C4" s="7" t="s">
        <v>3</v>
      </c>
    </row>
    <row r="5" spans="1:8" ht="15">
      <c r="A5" s="6" t="s">
        <v>4</v>
      </c>
      <c r="B5" s="6"/>
      <c r="C5" s="7" t="s">
        <v>5</v>
      </c>
    </row>
    <row r="6" spans="1:8" ht="15">
      <c r="A6" s="6"/>
      <c r="B6" s="6"/>
      <c r="C6" s="7" t="s">
        <v>6</v>
      </c>
    </row>
    <row r="7" spans="1:8" ht="14.25">
      <c r="A7" s="6" t="s">
        <v>7</v>
      </c>
      <c r="B7" s="6"/>
      <c r="C7" s="8"/>
    </row>
    <row r="8" spans="1:8" ht="14.25">
      <c r="A8" s="6" t="s">
        <v>8</v>
      </c>
      <c r="B8" s="6"/>
      <c r="C8" s="5"/>
    </row>
    <row r="10" spans="1:8" ht="20.25" customHeight="1">
      <c r="A10" s="334" t="s">
        <v>9</v>
      </c>
      <c r="B10" s="335" t="s">
        <v>10</v>
      </c>
      <c r="C10" s="336" t="s">
        <v>11</v>
      </c>
      <c r="D10" s="337" t="s">
        <v>12</v>
      </c>
      <c r="E10" s="9"/>
    </row>
    <row r="11" spans="1:8" ht="56.25" customHeight="1">
      <c r="A11" s="334"/>
      <c r="B11" s="335"/>
      <c r="C11" s="336"/>
      <c r="D11" s="337"/>
    </row>
    <row r="12" spans="1:8">
      <c r="A12" s="10"/>
      <c r="B12" s="10"/>
      <c r="C12" s="11"/>
      <c r="D12" s="12"/>
    </row>
    <row r="13" spans="1:8">
      <c r="A13" s="10"/>
      <c r="B13" s="10"/>
      <c r="C13" s="13" t="s">
        <v>13</v>
      </c>
      <c r="D13" s="12"/>
    </row>
    <row r="14" spans="1:8">
      <c r="A14" s="14">
        <v>1</v>
      </c>
      <c r="B14" s="14">
        <v>1</v>
      </c>
      <c r="C14" s="15" t="s">
        <v>14</v>
      </c>
      <c r="D14" s="16">
        <f>'BD-1'!D26</f>
        <v>0</v>
      </c>
      <c r="E14" s="17"/>
      <c r="F14" s="17"/>
      <c r="G14" s="17"/>
      <c r="H14" s="17"/>
    </row>
    <row r="15" spans="1:8">
      <c r="A15" s="14">
        <v>2</v>
      </c>
      <c r="B15" s="14">
        <v>2</v>
      </c>
      <c r="C15" s="15" t="s">
        <v>15</v>
      </c>
      <c r="D15" s="16">
        <f>'IeT-2'!D25</f>
        <v>0</v>
      </c>
      <c r="E15" s="17"/>
      <c r="F15" s="17"/>
      <c r="G15" s="17"/>
      <c r="H15" s="17"/>
    </row>
    <row r="16" spans="1:8">
      <c r="A16" s="14">
        <v>3</v>
      </c>
      <c r="B16" s="14">
        <v>3</v>
      </c>
      <c r="C16" s="18" t="s">
        <v>16</v>
      </c>
      <c r="D16" s="16">
        <f>'ĀT-3'!D20</f>
        <v>0</v>
      </c>
      <c r="E16" s="17"/>
      <c r="F16" s="17"/>
      <c r="G16" s="17"/>
      <c r="H16" s="17"/>
    </row>
    <row r="17" spans="1:8">
      <c r="A17" s="14">
        <v>4</v>
      </c>
      <c r="B17" s="14">
        <v>4</v>
      </c>
      <c r="C17" s="15" t="s">
        <v>17</v>
      </c>
      <c r="D17" s="16">
        <f>'B0-4'!D19</f>
        <v>0</v>
      </c>
      <c r="E17" s="17"/>
      <c r="F17" s="17"/>
      <c r="G17" s="17"/>
      <c r="H17" s="17"/>
    </row>
    <row r="18" spans="1:8">
      <c r="A18" s="14">
        <v>5</v>
      </c>
      <c r="B18" s="14"/>
      <c r="C18" s="15" t="s">
        <v>18</v>
      </c>
      <c r="D18" s="16"/>
      <c r="E18" s="17"/>
      <c r="F18" s="17"/>
      <c r="G18" s="17"/>
      <c r="H18" s="17"/>
    </row>
    <row r="19" spans="1:8">
      <c r="A19" s="14">
        <v>6</v>
      </c>
      <c r="B19" s="14"/>
      <c r="C19" s="15" t="s">
        <v>19</v>
      </c>
      <c r="D19" s="16"/>
      <c r="E19" s="17"/>
      <c r="F19" s="17"/>
      <c r="G19" s="17"/>
      <c r="H19" s="17"/>
    </row>
    <row r="20" spans="1:8">
      <c r="A20" s="19"/>
      <c r="B20" s="20"/>
      <c r="C20" s="21" t="s">
        <v>20</v>
      </c>
      <c r="D20" s="16"/>
      <c r="E20" s="17"/>
      <c r="F20" s="17"/>
      <c r="G20" s="17"/>
      <c r="H20" s="17"/>
    </row>
    <row r="21" spans="1:8">
      <c r="A21" s="19">
        <v>7</v>
      </c>
      <c r="B21" s="20" t="s">
        <v>21</v>
      </c>
      <c r="C21" s="15" t="s">
        <v>14</v>
      </c>
      <c r="D21" s="16">
        <f>'KOPT N'!D13</f>
        <v>0</v>
      </c>
      <c r="E21" s="17"/>
      <c r="F21" s="17"/>
      <c r="G21" s="17"/>
      <c r="H21" s="17"/>
    </row>
    <row r="22" spans="1:8">
      <c r="A22" s="19"/>
      <c r="B22" s="20"/>
      <c r="C22" s="22"/>
      <c r="D22" s="16"/>
      <c r="E22" s="17"/>
      <c r="F22" s="17"/>
      <c r="G22" s="17"/>
      <c r="H22" s="17"/>
    </row>
    <row r="23" spans="1:8">
      <c r="A23" s="23"/>
      <c r="B23" s="23"/>
      <c r="C23" s="24" t="s">
        <v>22</v>
      </c>
      <c r="D23" s="16">
        <f>SUM(D14:D22)</f>
        <v>0</v>
      </c>
      <c r="E23" s="17"/>
      <c r="F23" s="17"/>
      <c r="G23" s="17"/>
      <c r="H23" s="17"/>
    </row>
    <row r="24" spans="1:8">
      <c r="A24" s="23"/>
      <c r="B24" s="23"/>
      <c r="C24" s="24" t="s">
        <v>23</v>
      </c>
      <c r="D24" s="25">
        <f>D23*21%</f>
        <v>0</v>
      </c>
      <c r="E24" s="17"/>
      <c r="F24" s="17"/>
      <c r="G24" s="17"/>
      <c r="H24" s="17"/>
    </row>
    <row r="25" spans="1:8" s="30" customFormat="1" ht="15">
      <c r="A25" s="26"/>
      <c r="B25" s="26"/>
      <c r="C25" s="27" t="s">
        <v>24</v>
      </c>
      <c r="D25" s="28">
        <f>SUM(D23:D24)</f>
        <v>0</v>
      </c>
      <c r="E25" s="29"/>
      <c r="F25" s="29"/>
      <c r="G25" s="29"/>
      <c r="H25" s="29"/>
    </row>
    <row r="26" spans="1:8">
      <c r="A26" s="23"/>
      <c r="B26" s="23"/>
      <c r="C26" s="31"/>
      <c r="D26" s="32"/>
    </row>
    <row r="29" spans="1:8">
      <c r="B29" s="33" t="s">
        <v>25</v>
      </c>
      <c r="D29" s="33"/>
    </row>
    <row r="30" spans="1:8">
      <c r="B30" s="33"/>
      <c r="D30" s="33"/>
    </row>
    <row r="31" spans="1:8">
      <c r="B31" s="33"/>
    </row>
    <row r="34" spans="2:2">
      <c r="B34" s="33" t="s">
        <v>26</v>
      </c>
    </row>
  </sheetData>
  <mergeCells count="5">
    <mergeCell ref="A1:D1"/>
    <mergeCell ref="A10:A11"/>
    <mergeCell ref="B10:B11"/>
    <mergeCell ref="C10:C11"/>
    <mergeCell ref="D10:D1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</sheetPr>
  <dimension ref="A1:AMK47"/>
  <sheetViews>
    <sheetView topLeftCell="A22" zoomScaleNormal="100" workbookViewId="0">
      <selection activeCell="C40" sqref="C40"/>
    </sheetView>
  </sheetViews>
  <sheetFormatPr defaultRowHeight="12.75"/>
  <cols>
    <col min="1" max="1" width="5.7109375" style="1" customWidth="1"/>
    <col min="2" max="2" width="8.28515625" style="1" customWidth="1"/>
    <col min="3" max="3" width="41.85546875" style="2" customWidth="1"/>
    <col min="4" max="4" width="4.7109375" style="3" customWidth="1"/>
    <col min="5" max="5" width="6.85546875" style="1" customWidth="1"/>
    <col min="6" max="6" width="6.28515625" style="1" customWidth="1"/>
    <col min="7" max="7" width="6.5703125" style="35" customWidth="1"/>
    <col min="8" max="8" width="6.42578125" style="36" customWidth="1"/>
    <col min="9" max="9" width="7.5703125" style="36" customWidth="1"/>
    <col min="10" max="10" width="6.28515625" style="36" customWidth="1"/>
    <col min="11" max="11" width="7.28515625" style="36" customWidth="1"/>
    <col min="12" max="15" width="8.42578125" style="36" customWidth="1"/>
    <col min="16" max="16" width="9.42578125" style="4" customWidth="1"/>
    <col min="17" max="1025" width="9.140625" style="4" customWidth="1"/>
  </cols>
  <sheetData>
    <row r="1" spans="1:17" ht="14.25">
      <c r="A1" s="77" t="s">
        <v>1</v>
      </c>
      <c r="B1" s="77"/>
      <c r="C1" s="78"/>
      <c r="D1" s="37" t="s">
        <v>350</v>
      </c>
      <c r="E1" s="79"/>
      <c r="F1" s="79"/>
      <c r="G1" s="80"/>
      <c r="H1" s="81"/>
      <c r="I1" s="81"/>
      <c r="J1" s="81"/>
      <c r="K1" s="81"/>
      <c r="L1" s="81"/>
      <c r="M1" s="81"/>
      <c r="N1" s="81"/>
      <c r="O1" s="81"/>
      <c r="P1" s="82"/>
    </row>
    <row r="2" spans="1:17" ht="15">
      <c r="A2" s="77" t="s">
        <v>28</v>
      </c>
      <c r="B2" s="77"/>
      <c r="C2" s="78"/>
      <c r="D2" s="7" t="s">
        <v>65</v>
      </c>
      <c r="E2" s="79"/>
      <c r="F2" s="79"/>
      <c r="G2" s="80"/>
      <c r="H2" s="81"/>
      <c r="I2" s="81"/>
      <c r="J2" s="81"/>
      <c r="K2" s="81"/>
      <c r="L2" s="81"/>
      <c r="M2" s="81"/>
      <c r="N2" s="81"/>
      <c r="O2" s="81"/>
      <c r="P2" s="82"/>
    </row>
    <row r="3" spans="1:17" ht="15">
      <c r="A3" s="77"/>
      <c r="B3" s="77"/>
      <c r="C3" s="78"/>
      <c r="D3" s="7" t="s">
        <v>30</v>
      </c>
      <c r="E3" s="79"/>
      <c r="F3" s="79"/>
      <c r="G3" s="80"/>
      <c r="H3" s="81"/>
      <c r="I3" s="81"/>
      <c r="J3" s="81"/>
      <c r="K3" s="81"/>
      <c r="L3" s="81"/>
      <c r="M3" s="81"/>
      <c r="N3" s="81"/>
      <c r="O3" s="81"/>
      <c r="P3" s="82"/>
    </row>
    <row r="4" spans="1:17" ht="15">
      <c r="A4" s="77" t="s">
        <v>31</v>
      </c>
      <c r="B4" s="77"/>
      <c r="C4" s="78"/>
      <c r="D4" s="7" t="s">
        <v>32</v>
      </c>
      <c r="E4" s="79"/>
      <c r="F4" s="79"/>
      <c r="G4" s="80"/>
      <c r="H4" s="81"/>
      <c r="I4" s="81"/>
      <c r="J4" s="81"/>
      <c r="K4" s="81"/>
      <c r="L4" s="81"/>
      <c r="M4" s="81"/>
      <c r="N4" s="81"/>
      <c r="O4" s="81"/>
      <c r="P4" s="82"/>
    </row>
    <row r="5" spans="1:17" ht="14.25">
      <c r="A5" s="77" t="s">
        <v>7</v>
      </c>
      <c r="B5" s="77"/>
      <c r="C5" s="78"/>
      <c r="D5" s="83"/>
      <c r="E5" s="79"/>
      <c r="F5" s="79"/>
      <c r="G5" s="80"/>
      <c r="H5" s="81"/>
      <c r="I5" s="81"/>
      <c r="J5" s="81"/>
      <c r="K5" s="81"/>
      <c r="L5" s="81"/>
      <c r="M5" s="81"/>
      <c r="N5" s="81"/>
      <c r="O5" s="81"/>
      <c r="P5" s="82"/>
    </row>
    <row r="6" spans="1:17" ht="14.25">
      <c r="A6" s="77" t="s">
        <v>351</v>
      </c>
      <c r="B6" s="77"/>
      <c r="C6" s="78"/>
      <c r="D6" s="84"/>
      <c r="E6" s="79"/>
      <c r="F6" s="79"/>
      <c r="G6" s="80"/>
      <c r="H6" s="81"/>
      <c r="I6" s="81"/>
      <c r="J6" s="81"/>
      <c r="K6" s="81"/>
      <c r="L6" s="81"/>
      <c r="M6" s="81"/>
      <c r="N6" s="81"/>
      <c r="O6" s="85" t="s">
        <v>67</v>
      </c>
      <c r="P6" s="138">
        <f>P41</f>
        <v>0</v>
      </c>
    </row>
    <row r="7" spans="1:17" ht="14.25">
      <c r="A7" s="6" t="s">
        <v>68</v>
      </c>
      <c r="B7" s="6"/>
      <c r="C7" s="78"/>
      <c r="D7" s="84"/>
      <c r="E7" s="79"/>
      <c r="F7" s="79"/>
      <c r="G7" s="80"/>
      <c r="H7" s="81"/>
      <c r="I7" s="81"/>
      <c r="J7" s="81"/>
      <c r="K7" s="81"/>
      <c r="L7" s="81"/>
      <c r="M7" s="81"/>
      <c r="N7" s="81"/>
      <c r="O7" s="81"/>
      <c r="P7" s="82"/>
    </row>
    <row r="8" spans="1:17" ht="20.25" customHeight="1">
      <c r="A8" s="334" t="s">
        <v>9</v>
      </c>
      <c r="B8" s="334" t="s">
        <v>69</v>
      </c>
      <c r="C8" s="342" t="s">
        <v>70</v>
      </c>
      <c r="D8" s="343" t="s">
        <v>71</v>
      </c>
      <c r="E8" s="334" t="s">
        <v>72</v>
      </c>
      <c r="F8" s="340" t="s">
        <v>73</v>
      </c>
      <c r="G8" s="340"/>
      <c r="H8" s="340"/>
      <c r="I8" s="340"/>
      <c r="J8" s="340"/>
      <c r="K8" s="340"/>
      <c r="L8" s="341" t="s">
        <v>74</v>
      </c>
      <c r="M8" s="341"/>
      <c r="N8" s="341"/>
      <c r="O8" s="341"/>
      <c r="P8" s="341"/>
      <c r="Q8" s="9"/>
    </row>
    <row r="9" spans="1:17" ht="81.75" customHeight="1">
      <c r="A9" s="334"/>
      <c r="B9" s="334"/>
      <c r="C9" s="342"/>
      <c r="D9" s="343"/>
      <c r="E9" s="334"/>
      <c r="F9" s="87" t="s">
        <v>75</v>
      </c>
      <c r="G9" s="87" t="s">
        <v>76</v>
      </c>
      <c r="H9" s="40" t="s">
        <v>77</v>
      </c>
      <c r="I9" s="40" t="s">
        <v>78</v>
      </c>
      <c r="J9" s="40" t="s">
        <v>79</v>
      </c>
      <c r="K9" s="40" t="s">
        <v>80</v>
      </c>
      <c r="L9" s="40" t="s">
        <v>39</v>
      </c>
      <c r="M9" s="40" t="s">
        <v>77</v>
      </c>
      <c r="N9" s="40" t="s">
        <v>78</v>
      </c>
      <c r="O9" s="40" t="s">
        <v>79</v>
      </c>
      <c r="P9" s="40" t="s">
        <v>81</v>
      </c>
    </row>
    <row r="10" spans="1:17">
      <c r="A10" s="88"/>
      <c r="B10" s="88"/>
      <c r="C10" s="89"/>
      <c r="D10" s="32"/>
      <c r="E10" s="216"/>
      <c r="F10" s="23"/>
      <c r="G10" s="45"/>
      <c r="H10" s="90"/>
      <c r="I10" s="47"/>
      <c r="J10" s="90"/>
      <c r="K10" s="47"/>
      <c r="L10" s="90"/>
      <c r="M10" s="47"/>
      <c r="N10" s="90"/>
      <c r="O10" s="47"/>
      <c r="P10" s="91"/>
    </row>
    <row r="11" spans="1:17">
      <c r="A11" s="92"/>
      <c r="B11" s="92"/>
      <c r="C11" s="98" t="s">
        <v>56</v>
      </c>
      <c r="D11" s="94"/>
      <c r="E11" s="217"/>
      <c r="F11" s="92"/>
      <c r="G11" s="95"/>
      <c r="H11" s="96"/>
      <c r="I11" s="96"/>
      <c r="J11" s="96"/>
      <c r="K11" s="96"/>
      <c r="L11" s="96"/>
      <c r="M11" s="96"/>
      <c r="N11" s="96"/>
      <c r="O11" s="96"/>
      <c r="P11" s="97"/>
    </row>
    <row r="12" spans="1:17" s="223" customFormat="1" ht="25.5">
      <c r="A12" s="218">
        <v>1</v>
      </c>
      <c r="B12" s="176" t="s">
        <v>348</v>
      </c>
      <c r="C12" s="219" t="s">
        <v>352</v>
      </c>
      <c r="D12" s="220" t="s">
        <v>102</v>
      </c>
      <c r="E12" s="221">
        <v>12</v>
      </c>
      <c r="F12" s="222"/>
      <c r="G12" s="103"/>
      <c r="H12" s="103"/>
      <c r="I12" s="165"/>
      <c r="J12" s="103"/>
      <c r="K12" s="165"/>
      <c r="L12" s="103"/>
      <c r="M12" s="103"/>
      <c r="N12" s="103"/>
      <c r="O12" s="103"/>
      <c r="P12" s="103"/>
    </row>
    <row r="13" spans="1:17" ht="25.5">
      <c r="A13" s="218">
        <v>2</v>
      </c>
      <c r="B13" s="176" t="s">
        <v>348</v>
      </c>
      <c r="C13" s="219" t="s">
        <v>353</v>
      </c>
      <c r="D13" s="220" t="s">
        <v>102</v>
      </c>
      <c r="E13" s="221">
        <v>7</v>
      </c>
      <c r="F13" s="222"/>
      <c r="G13" s="103"/>
      <c r="H13" s="103"/>
      <c r="I13" s="165"/>
      <c r="J13" s="103"/>
      <c r="K13" s="165"/>
      <c r="L13" s="103"/>
      <c r="M13" s="103"/>
      <c r="N13" s="103"/>
      <c r="O13" s="103"/>
      <c r="P13" s="103"/>
    </row>
    <row r="14" spans="1:17" ht="25.5">
      <c r="A14" s="218">
        <v>3</v>
      </c>
      <c r="B14" s="176" t="s">
        <v>348</v>
      </c>
      <c r="C14" s="219" t="s">
        <v>354</v>
      </c>
      <c r="D14" s="220" t="s">
        <v>102</v>
      </c>
      <c r="E14" s="221">
        <v>3</v>
      </c>
      <c r="F14" s="222"/>
      <c r="G14" s="103"/>
      <c r="H14" s="103"/>
      <c r="I14" s="165"/>
      <c r="J14" s="103"/>
      <c r="K14" s="165"/>
      <c r="L14" s="103"/>
      <c r="M14" s="103"/>
      <c r="N14" s="103"/>
      <c r="O14" s="103"/>
      <c r="P14" s="103"/>
    </row>
    <row r="15" spans="1:17" ht="25.5">
      <c r="A15" s="218">
        <v>4</v>
      </c>
      <c r="B15" s="176" t="s">
        <v>348</v>
      </c>
      <c r="C15" s="219" t="s">
        <v>355</v>
      </c>
      <c r="D15" s="220" t="s">
        <v>102</v>
      </c>
      <c r="E15" s="221">
        <v>6</v>
      </c>
      <c r="F15" s="222"/>
      <c r="G15" s="103"/>
      <c r="H15" s="103"/>
      <c r="I15" s="165"/>
      <c r="J15" s="103"/>
      <c r="K15" s="165"/>
      <c r="L15" s="103"/>
      <c r="M15" s="103"/>
      <c r="N15" s="103"/>
      <c r="O15" s="103"/>
      <c r="P15" s="103"/>
    </row>
    <row r="16" spans="1:17">
      <c r="A16" s="224">
        <v>5</v>
      </c>
      <c r="B16" s="225"/>
      <c r="C16" s="226" t="s">
        <v>356</v>
      </c>
      <c r="D16" s="227"/>
      <c r="E16" s="228"/>
      <c r="F16" s="229"/>
      <c r="G16" s="112"/>
      <c r="H16" s="112"/>
      <c r="I16" s="112"/>
      <c r="J16" s="112"/>
      <c r="K16" s="112"/>
      <c r="L16" s="112"/>
      <c r="M16" s="112"/>
      <c r="N16" s="112"/>
      <c r="O16" s="112"/>
      <c r="P16" s="112"/>
    </row>
    <row r="17" spans="1:16" ht="38.25">
      <c r="A17" s="218" t="s">
        <v>246</v>
      </c>
      <c r="B17" s="176" t="s">
        <v>348</v>
      </c>
      <c r="C17" s="230" t="s">
        <v>357</v>
      </c>
      <c r="D17" s="106" t="s">
        <v>112</v>
      </c>
      <c r="E17" s="114">
        <f>E18*0.3</f>
        <v>96</v>
      </c>
      <c r="F17" s="107"/>
      <c r="G17" s="103"/>
      <c r="H17" s="104"/>
      <c r="I17" s="104"/>
      <c r="J17" s="104"/>
      <c r="K17" s="104"/>
      <c r="L17" s="103"/>
      <c r="M17" s="103"/>
      <c r="N17" s="103"/>
      <c r="O17" s="103"/>
      <c r="P17" s="103"/>
    </row>
    <row r="18" spans="1:16" ht="25.5">
      <c r="A18" s="218" t="s">
        <v>248</v>
      </c>
      <c r="B18" s="176" t="s">
        <v>348</v>
      </c>
      <c r="C18" s="230" t="s">
        <v>358</v>
      </c>
      <c r="D18" s="106" t="s">
        <v>86</v>
      </c>
      <c r="E18" s="114">
        <v>320</v>
      </c>
      <c r="F18" s="107"/>
      <c r="G18" s="103"/>
      <c r="H18" s="104"/>
      <c r="I18" s="104"/>
      <c r="J18" s="104"/>
      <c r="K18" s="104"/>
      <c r="L18" s="103"/>
      <c r="M18" s="103"/>
      <c r="N18" s="103"/>
      <c r="O18" s="103"/>
      <c r="P18" s="103"/>
    </row>
    <row r="19" spans="1:16" s="168" customFormat="1" ht="25.5">
      <c r="A19" s="218" t="s">
        <v>250</v>
      </c>
      <c r="B19" s="176" t="s">
        <v>348</v>
      </c>
      <c r="C19" s="230" t="s">
        <v>359</v>
      </c>
      <c r="D19" s="106" t="s">
        <v>86</v>
      </c>
      <c r="E19" s="114">
        <f>E18</f>
        <v>320</v>
      </c>
      <c r="F19" s="107"/>
      <c r="G19" s="103"/>
      <c r="H19" s="104"/>
      <c r="I19" s="104"/>
      <c r="J19" s="104"/>
      <c r="K19" s="104"/>
      <c r="L19" s="103"/>
      <c r="M19" s="103"/>
      <c r="N19" s="103"/>
      <c r="O19" s="103"/>
      <c r="P19" s="103"/>
    </row>
    <row r="20" spans="1:16" s="168" customFormat="1" ht="28.5">
      <c r="A20" s="218" t="s">
        <v>252</v>
      </c>
      <c r="B20" s="176" t="s">
        <v>348</v>
      </c>
      <c r="C20" s="231" t="s">
        <v>360</v>
      </c>
      <c r="D20" s="106" t="s">
        <v>86</v>
      </c>
      <c r="E20" s="114">
        <f>E19</f>
        <v>320</v>
      </c>
      <c r="F20" s="102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1:16" s="168" customFormat="1" ht="15.75">
      <c r="A21" s="218" t="s">
        <v>361</v>
      </c>
      <c r="B21" s="176" t="s">
        <v>348</v>
      </c>
      <c r="C21" s="231" t="s">
        <v>362</v>
      </c>
      <c r="D21" s="106" t="s">
        <v>86</v>
      </c>
      <c r="E21" s="114">
        <f>E18</f>
        <v>320</v>
      </c>
      <c r="F21" s="102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1:16">
      <c r="A22" s="224">
        <v>6</v>
      </c>
      <c r="B22" s="225"/>
      <c r="C22" s="226" t="s">
        <v>363</v>
      </c>
      <c r="D22" s="227"/>
      <c r="E22" s="228"/>
      <c r="F22" s="229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3" spans="1:16" ht="38.25">
      <c r="A23" s="218" t="s">
        <v>255</v>
      </c>
      <c r="B23" s="176" t="s">
        <v>348</v>
      </c>
      <c r="C23" s="230" t="s">
        <v>357</v>
      </c>
      <c r="D23" s="106" t="s">
        <v>112</v>
      </c>
      <c r="E23" s="114">
        <f>E24*0.3</f>
        <v>210</v>
      </c>
      <c r="F23" s="107"/>
      <c r="G23" s="103"/>
      <c r="H23" s="104"/>
      <c r="I23" s="104"/>
      <c r="J23" s="104"/>
      <c r="K23" s="104"/>
      <c r="L23" s="103"/>
      <c r="M23" s="103"/>
      <c r="N23" s="103"/>
      <c r="O23" s="103"/>
      <c r="P23" s="103"/>
    </row>
    <row r="24" spans="1:16" ht="25.5">
      <c r="A24" s="218" t="s">
        <v>258</v>
      </c>
      <c r="B24" s="176" t="s">
        <v>348</v>
      </c>
      <c r="C24" s="230" t="s">
        <v>364</v>
      </c>
      <c r="D24" s="106" t="s">
        <v>86</v>
      </c>
      <c r="E24" s="114">
        <v>700</v>
      </c>
      <c r="F24" s="107"/>
      <c r="G24" s="103"/>
      <c r="H24" s="104"/>
      <c r="I24" s="104"/>
      <c r="J24" s="104"/>
      <c r="K24" s="104"/>
      <c r="L24" s="103"/>
      <c r="M24" s="103"/>
      <c r="N24" s="103"/>
      <c r="O24" s="103"/>
      <c r="P24" s="103"/>
    </row>
    <row r="25" spans="1:16" s="168" customFormat="1" ht="25.5">
      <c r="A25" s="218" t="s">
        <v>342</v>
      </c>
      <c r="B25" s="176" t="s">
        <v>348</v>
      </c>
      <c r="C25" s="230" t="s">
        <v>359</v>
      </c>
      <c r="D25" s="106" t="s">
        <v>86</v>
      </c>
      <c r="E25" s="114">
        <f>E24</f>
        <v>700</v>
      </c>
      <c r="F25" s="107"/>
      <c r="G25" s="103"/>
      <c r="H25" s="104"/>
      <c r="I25" s="104"/>
      <c r="J25" s="104"/>
      <c r="K25" s="104"/>
      <c r="L25" s="103"/>
      <c r="M25" s="103"/>
      <c r="N25" s="103"/>
      <c r="O25" s="103"/>
      <c r="P25" s="103"/>
    </row>
    <row r="26" spans="1:16" s="168" customFormat="1" ht="25.5">
      <c r="A26" s="218" t="s">
        <v>344</v>
      </c>
      <c r="B26" s="176" t="s">
        <v>348</v>
      </c>
      <c r="C26" s="232" t="s">
        <v>365</v>
      </c>
      <c r="D26" s="106" t="s">
        <v>86</v>
      </c>
      <c r="E26" s="114">
        <f>E24</f>
        <v>700</v>
      </c>
      <c r="F26" s="107"/>
      <c r="G26" s="103"/>
      <c r="H26" s="104"/>
      <c r="I26" s="104"/>
      <c r="J26" s="104"/>
      <c r="K26" s="104"/>
      <c r="L26" s="103"/>
      <c r="M26" s="103"/>
      <c r="N26" s="103"/>
      <c r="O26" s="103"/>
      <c r="P26" s="103"/>
    </row>
    <row r="27" spans="1:16" ht="14.25">
      <c r="A27" s="218" t="s">
        <v>366</v>
      </c>
      <c r="B27" s="176" t="s">
        <v>348</v>
      </c>
      <c r="C27" s="232" t="s">
        <v>367</v>
      </c>
      <c r="D27" s="106" t="s">
        <v>86</v>
      </c>
      <c r="E27" s="114">
        <f>E24</f>
        <v>700</v>
      </c>
      <c r="F27" s="117"/>
      <c r="G27" s="103"/>
      <c r="H27" s="103"/>
      <c r="I27" s="103"/>
      <c r="J27" s="213"/>
      <c r="K27" s="103"/>
      <c r="L27" s="103"/>
      <c r="M27" s="103"/>
      <c r="N27" s="103"/>
      <c r="O27" s="103"/>
      <c r="P27" s="103"/>
    </row>
    <row r="28" spans="1:16">
      <c r="A28" s="224">
        <v>7</v>
      </c>
      <c r="B28" s="225"/>
      <c r="C28" s="226" t="s">
        <v>368</v>
      </c>
      <c r="D28" s="227"/>
      <c r="E28" s="228"/>
      <c r="F28" s="229"/>
      <c r="G28" s="112"/>
      <c r="H28" s="112"/>
      <c r="I28" s="112"/>
      <c r="J28" s="112"/>
      <c r="K28" s="112"/>
      <c r="L28" s="112"/>
      <c r="M28" s="112"/>
      <c r="N28" s="112"/>
      <c r="O28" s="112"/>
      <c r="P28" s="112"/>
    </row>
    <row r="29" spans="1:16" ht="25.5">
      <c r="A29" s="218" t="s">
        <v>262</v>
      </c>
      <c r="B29" s="176" t="s">
        <v>348</v>
      </c>
      <c r="C29" s="230" t="s">
        <v>369</v>
      </c>
      <c r="D29" s="106" t="s">
        <v>86</v>
      </c>
      <c r="E29" s="114">
        <v>75</v>
      </c>
      <c r="F29" s="107"/>
      <c r="G29" s="103"/>
      <c r="H29" s="104"/>
      <c r="I29" s="104"/>
      <c r="J29" s="104"/>
      <c r="K29" s="104"/>
      <c r="L29" s="103"/>
      <c r="M29" s="103"/>
      <c r="N29" s="103"/>
      <c r="O29" s="103"/>
      <c r="P29" s="103"/>
    </row>
    <row r="30" spans="1:16" s="168" customFormat="1" ht="25.5">
      <c r="A30" s="218" t="s">
        <v>264</v>
      </c>
      <c r="B30" s="176" t="s">
        <v>348</v>
      </c>
      <c r="C30" s="232" t="s">
        <v>365</v>
      </c>
      <c r="D30" s="106" t="s">
        <v>86</v>
      </c>
      <c r="E30" s="114">
        <v>75</v>
      </c>
      <c r="F30" s="107"/>
      <c r="G30" s="103"/>
      <c r="H30" s="104"/>
      <c r="I30" s="104"/>
      <c r="J30" s="104"/>
      <c r="K30" s="104"/>
      <c r="L30" s="103"/>
      <c r="M30" s="103"/>
      <c r="N30" s="103"/>
      <c r="O30" s="103"/>
      <c r="P30" s="103"/>
    </row>
    <row r="31" spans="1:16" ht="14.25">
      <c r="A31" s="218" t="s">
        <v>266</v>
      </c>
      <c r="B31" s="176" t="s">
        <v>348</v>
      </c>
      <c r="C31" s="232" t="s">
        <v>367</v>
      </c>
      <c r="D31" s="106" t="s">
        <v>86</v>
      </c>
      <c r="E31" s="114">
        <f>E29</f>
        <v>75</v>
      </c>
      <c r="F31" s="117"/>
      <c r="G31" s="103"/>
      <c r="H31" s="103"/>
      <c r="I31" s="103"/>
      <c r="J31" s="213"/>
      <c r="K31" s="103"/>
      <c r="L31" s="103"/>
      <c r="M31" s="103"/>
      <c r="N31" s="103"/>
      <c r="O31" s="103"/>
      <c r="P31" s="103"/>
    </row>
    <row r="32" spans="1:16" ht="25.5">
      <c r="A32" s="218">
        <v>8</v>
      </c>
      <c r="B32" s="176" t="s">
        <v>348</v>
      </c>
      <c r="C32" s="231" t="s">
        <v>370</v>
      </c>
      <c r="D32" s="106" t="s">
        <v>86</v>
      </c>
      <c r="E32" s="114">
        <v>770</v>
      </c>
      <c r="F32" s="212"/>
      <c r="G32" s="103"/>
      <c r="H32" s="213"/>
      <c r="I32" s="213"/>
      <c r="J32" s="213"/>
      <c r="K32" s="213"/>
      <c r="L32" s="103"/>
      <c r="M32" s="103"/>
      <c r="N32" s="103"/>
      <c r="O32" s="103"/>
      <c r="P32" s="103"/>
    </row>
    <row r="33" spans="1:17" ht="25.5">
      <c r="A33" s="218">
        <v>9</v>
      </c>
      <c r="B33" s="176" t="s">
        <v>348</v>
      </c>
      <c r="C33" s="233" t="s">
        <v>371</v>
      </c>
      <c r="D33" s="106" t="s">
        <v>218</v>
      </c>
      <c r="E33" s="114">
        <v>170</v>
      </c>
      <c r="F33" s="107"/>
      <c r="G33" s="103"/>
      <c r="H33" s="104"/>
      <c r="I33" s="104"/>
      <c r="J33" s="104"/>
      <c r="K33" s="104"/>
      <c r="L33" s="103"/>
      <c r="M33" s="103"/>
      <c r="N33" s="103"/>
      <c r="O33" s="103"/>
      <c r="P33" s="103"/>
    </row>
    <row r="34" spans="1:17" ht="25.5">
      <c r="A34" s="218">
        <v>10</v>
      </c>
      <c r="B34" s="176" t="s">
        <v>348</v>
      </c>
      <c r="C34" s="230" t="s">
        <v>372</v>
      </c>
      <c r="D34" s="234" t="s">
        <v>218</v>
      </c>
      <c r="E34" s="235">
        <v>200</v>
      </c>
      <c r="F34" s="160"/>
      <c r="G34" s="103"/>
      <c r="H34" s="104"/>
      <c r="I34" s="104"/>
      <c r="J34" s="104"/>
      <c r="K34" s="104"/>
      <c r="L34" s="103"/>
      <c r="M34" s="103"/>
      <c r="N34" s="103"/>
      <c r="O34" s="103"/>
      <c r="P34" s="103"/>
    </row>
    <row r="35" spans="1:17">
      <c r="A35" s="218">
        <v>11</v>
      </c>
      <c r="B35" s="176" t="s">
        <v>348</v>
      </c>
      <c r="C35" s="231" t="s">
        <v>373</v>
      </c>
      <c r="D35" s="106" t="s">
        <v>90</v>
      </c>
      <c r="E35" s="114">
        <v>1</v>
      </c>
      <c r="F35" s="212"/>
      <c r="G35" s="103"/>
      <c r="H35" s="213"/>
      <c r="I35" s="213"/>
      <c r="J35" s="213"/>
      <c r="K35" s="213"/>
      <c r="L35" s="103"/>
      <c r="M35" s="103"/>
      <c r="N35" s="103"/>
      <c r="O35" s="103"/>
      <c r="P35" s="103"/>
    </row>
    <row r="36" spans="1:17" ht="14.25">
      <c r="A36" s="218">
        <v>12</v>
      </c>
      <c r="B36" s="176" t="s">
        <v>348</v>
      </c>
      <c r="C36" s="231" t="s">
        <v>374</v>
      </c>
      <c r="D36" s="106" t="s">
        <v>86</v>
      </c>
      <c r="E36" s="114">
        <v>45</v>
      </c>
      <c r="F36" s="212"/>
      <c r="G36" s="103"/>
      <c r="H36" s="213"/>
      <c r="I36" s="213"/>
      <c r="J36" s="213"/>
      <c r="K36" s="213"/>
      <c r="L36" s="103"/>
      <c r="M36" s="103"/>
      <c r="N36" s="103"/>
      <c r="O36" s="103"/>
      <c r="P36" s="103"/>
    </row>
    <row r="37" spans="1:17">
      <c r="A37" s="224">
        <v>13</v>
      </c>
      <c r="B37" s="225"/>
      <c r="C37" s="226" t="s">
        <v>375</v>
      </c>
      <c r="D37" s="227"/>
      <c r="E37" s="228"/>
      <c r="F37" s="229"/>
      <c r="G37" s="112"/>
      <c r="H37" s="112"/>
      <c r="I37" s="112"/>
      <c r="J37" s="112"/>
      <c r="K37" s="112"/>
      <c r="L37" s="112"/>
      <c r="M37" s="112"/>
      <c r="N37" s="112"/>
      <c r="O37" s="112"/>
      <c r="P37" s="112"/>
    </row>
    <row r="38" spans="1:17" ht="25.5">
      <c r="A38" s="218" t="s">
        <v>376</v>
      </c>
      <c r="B38" s="176" t="s">
        <v>348</v>
      </c>
      <c r="C38" s="230" t="s">
        <v>377</v>
      </c>
      <c r="D38" s="106" t="s">
        <v>112</v>
      </c>
      <c r="E38" s="114">
        <v>3.15</v>
      </c>
      <c r="F38" s="107"/>
      <c r="G38" s="103"/>
      <c r="H38" s="104"/>
      <c r="I38" s="104"/>
      <c r="J38" s="104"/>
      <c r="K38" s="104"/>
      <c r="L38" s="103"/>
      <c r="M38" s="103"/>
      <c r="N38" s="103"/>
      <c r="O38" s="103"/>
      <c r="P38" s="103"/>
    </row>
    <row r="39" spans="1:17" s="70" customFormat="1" ht="38.25">
      <c r="A39" s="218" t="s">
        <v>378</v>
      </c>
      <c r="B39" s="99" t="s">
        <v>139</v>
      </c>
      <c r="C39" s="157" t="s">
        <v>379</v>
      </c>
      <c r="D39" s="99" t="s">
        <v>144</v>
      </c>
      <c r="E39" s="236">
        <v>16</v>
      </c>
      <c r="F39" s="107"/>
      <c r="G39" s="103"/>
      <c r="H39" s="103"/>
      <c r="I39" s="104"/>
      <c r="J39" s="104"/>
      <c r="K39" s="104"/>
      <c r="L39" s="103"/>
      <c r="M39" s="103"/>
      <c r="N39" s="103"/>
      <c r="O39" s="103"/>
      <c r="P39" s="103"/>
    </row>
    <row r="40" spans="1:17" s="132" customFormat="1" ht="13.5" customHeight="1">
      <c r="A40" s="237"/>
      <c r="B40" s="237"/>
      <c r="C40" s="238" t="s">
        <v>125</v>
      </c>
      <c r="D40" s="239"/>
      <c r="E40" s="237"/>
      <c r="F40" s="237"/>
      <c r="G40" s="240"/>
      <c r="H40" s="134"/>
      <c r="I40" s="134"/>
      <c r="J40" s="134"/>
      <c r="K40" s="134"/>
      <c r="L40" s="134">
        <f>SUM(L12:L39)</f>
        <v>0</v>
      </c>
      <c r="M40" s="134">
        <f>SUM(M12:M39)</f>
        <v>0</v>
      </c>
      <c r="N40" s="134">
        <f>SUM(N12:N39)</f>
        <v>0</v>
      </c>
      <c r="O40" s="134">
        <f>SUM(O12:O39)</f>
        <v>0</v>
      </c>
      <c r="P40" s="135">
        <f>SUM(P12:P39)</f>
        <v>0</v>
      </c>
    </row>
    <row r="41" spans="1:17">
      <c r="K41" s="133" t="s">
        <v>126</v>
      </c>
      <c r="L41" s="134">
        <f>SUM(L40:L40)</f>
        <v>0</v>
      </c>
      <c r="M41" s="134">
        <f>SUM(M40:M40)</f>
        <v>0</v>
      </c>
      <c r="N41" s="134">
        <f>SUM(N40:N40)</f>
        <v>0</v>
      </c>
      <c r="O41" s="134">
        <f>SUM(O40:O40)</f>
        <v>0</v>
      </c>
      <c r="P41" s="135">
        <f>SUM(P40:P40)</f>
        <v>0</v>
      </c>
    </row>
    <row r="42" spans="1:17">
      <c r="K42" s="133"/>
      <c r="L42" s="136"/>
      <c r="M42" s="136"/>
      <c r="N42" s="136"/>
      <c r="O42" s="136"/>
      <c r="P42" s="137"/>
    </row>
    <row r="43" spans="1:17" s="35" customFormat="1">
      <c r="A43" s="1"/>
      <c r="B43" s="1"/>
      <c r="C43" s="76" t="s">
        <v>25</v>
      </c>
      <c r="D43" s="3"/>
      <c r="E43" s="1"/>
      <c r="F43" s="33"/>
      <c r="H43" s="36"/>
      <c r="I43" s="36"/>
      <c r="J43" s="36"/>
      <c r="K43" s="36"/>
      <c r="L43" s="36"/>
      <c r="M43" s="36"/>
      <c r="N43" s="36"/>
      <c r="O43" s="36"/>
      <c r="P43" s="4"/>
      <c r="Q43" s="4"/>
    </row>
    <row r="44" spans="1:17" s="35" customFormat="1">
      <c r="A44" s="1"/>
      <c r="B44" s="1"/>
      <c r="C44" s="76"/>
      <c r="D44" s="3"/>
      <c r="E44" s="1"/>
      <c r="F44" s="33"/>
      <c r="H44" s="36"/>
      <c r="I44" s="36"/>
      <c r="J44" s="36"/>
      <c r="K44" s="36"/>
      <c r="L44" s="36"/>
      <c r="M44" s="36"/>
      <c r="N44" s="36"/>
      <c r="O44" s="36"/>
      <c r="P44" s="4"/>
      <c r="Q44" s="4"/>
    </row>
    <row r="45" spans="1:17" s="35" customFormat="1">
      <c r="A45" s="1"/>
      <c r="B45" s="1"/>
      <c r="C45" s="76"/>
      <c r="D45" s="3"/>
      <c r="E45" s="1"/>
      <c r="F45" s="33"/>
      <c r="H45" s="36"/>
      <c r="I45" s="36"/>
      <c r="J45" s="36"/>
      <c r="K45" s="36"/>
      <c r="L45" s="36"/>
      <c r="M45" s="36"/>
      <c r="N45" s="36"/>
      <c r="O45" s="36"/>
      <c r="P45" s="4"/>
      <c r="Q45" s="4"/>
    </row>
    <row r="46" spans="1:17" s="35" customFormat="1">
      <c r="A46" s="1"/>
      <c r="B46" s="1"/>
      <c r="C46" s="2"/>
      <c r="D46" s="3"/>
      <c r="E46" s="1"/>
      <c r="F46" s="33"/>
      <c r="H46" s="36"/>
      <c r="I46" s="36"/>
      <c r="J46" s="36"/>
      <c r="K46" s="36"/>
      <c r="L46" s="36"/>
      <c r="M46" s="36"/>
      <c r="N46" s="36"/>
      <c r="O46" s="36"/>
      <c r="P46" s="4"/>
      <c r="Q46" s="4"/>
    </row>
    <row r="47" spans="1:17" s="35" customFormat="1">
      <c r="A47" s="1"/>
      <c r="B47" s="1"/>
      <c r="C47" s="76" t="s">
        <v>64</v>
      </c>
      <c r="D47" s="3"/>
      <c r="E47" s="1"/>
      <c r="F47" s="33"/>
      <c r="H47" s="36"/>
      <c r="I47" s="36"/>
      <c r="J47" s="36"/>
      <c r="K47" s="36"/>
      <c r="L47" s="36"/>
      <c r="M47" s="36"/>
      <c r="N47" s="36"/>
      <c r="O47" s="36"/>
      <c r="P47" s="4"/>
      <c r="Q47" s="4"/>
    </row>
  </sheetData>
  <mergeCells count="7">
    <mergeCell ref="F8:K8"/>
    <mergeCell ref="L8:P8"/>
    <mergeCell ref="A8:A9"/>
    <mergeCell ref="B8:B9"/>
    <mergeCell ref="C8:C9"/>
    <mergeCell ref="D8:D9"/>
    <mergeCell ref="E8:E9"/>
  </mergeCells>
  <pageMargins left="0.39374999999999999" right="0.196527777777778" top="1.0236111111111099" bottom="0.39374999999999999" header="0.51180555555555496" footer="0.15763888888888899"/>
  <pageSetup paperSize="9" firstPageNumber="0" orientation="landscape" horizontalDpi="300" verticalDpi="300"/>
  <headerFooter>
    <oddHeader>&amp;C&amp;12LOKĀLĀ TĀME Nr. 3-1N
&amp;"Arial,Trekns"&amp;UTERITORIJAS LABIEKĀRTOŠANA.</oddHeader>
    <oddFooter>&amp;C&amp;8&amp;P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</sheetPr>
  <dimension ref="A1:AMK22"/>
  <sheetViews>
    <sheetView zoomScaleNormal="100" workbookViewId="0">
      <selection activeCell="L15" sqref="L15"/>
    </sheetView>
  </sheetViews>
  <sheetFormatPr defaultRowHeight="12.75"/>
  <cols>
    <col min="1" max="1" width="5.7109375" style="1" customWidth="1"/>
    <col min="2" max="2" width="7.85546875" style="1" customWidth="1"/>
    <col min="3" max="3" width="26.42578125" style="2" customWidth="1"/>
    <col min="4" max="4" width="4.7109375" style="3" customWidth="1"/>
    <col min="5" max="5" width="7.85546875" style="1" customWidth="1"/>
    <col min="6" max="6" width="6.28515625" style="1" customWidth="1"/>
    <col min="7" max="7" width="5.5703125" style="35" customWidth="1"/>
    <col min="8" max="8" width="7.42578125" style="36" customWidth="1"/>
    <col min="9" max="9" width="8.85546875" style="36" customWidth="1"/>
    <col min="10" max="10" width="6.28515625" style="36" customWidth="1"/>
    <col min="11" max="11" width="8.85546875" style="36" customWidth="1"/>
    <col min="12" max="13" width="8.42578125" style="36" customWidth="1"/>
    <col min="14" max="14" width="9.28515625" style="36" customWidth="1"/>
    <col min="15" max="15" width="8.42578125" style="36" customWidth="1"/>
    <col min="16" max="16" width="9.42578125" style="4" customWidth="1"/>
    <col min="17" max="1025" width="9.140625" style="4" customWidth="1"/>
  </cols>
  <sheetData>
    <row r="1" spans="1:17" ht="14.25">
      <c r="A1" s="77" t="s">
        <v>1</v>
      </c>
      <c r="B1" s="77"/>
      <c r="C1" s="78"/>
      <c r="D1" s="37" t="s">
        <v>380</v>
      </c>
      <c r="E1" s="79"/>
      <c r="F1" s="79"/>
      <c r="G1" s="80"/>
      <c r="H1" s="81"/>
      <c r="I1" s="81"/>
      <c r="J1" s="81"/>
      <c r="K1" s="81"/>
      <c r="L1" s="81"/>
      <c r="M1" s="81"/>
      <c r="N1" s="81"/>
      <c r="O1" s="81"/>
      <c r="P1" s="82"/>
    </row>
    <row r="2" spans="1:17" ht="15">
      <c r="A2" s="77" t="s">
        <v>28</v>
      </c>
      <c r="B2" s="77"/>
      <c r="C2" s="78"/>
      <c r="D2" s="7" t="s">
        <v>65</v>
      </c>
      <c r="E2" s="79"/>
      <c r="F2" s="79"/>
      <c r="G2" s="80"/>
      <c r="H2" s="81"/>
      <c r="I2" s="81"/>
      <c r="J2" s="81"/>
      <c r="K2" s="81"/>
      <c r="L2" s="81"/>
      <c r="M2" s="81"/>
      <c r="N2" s="81"/>
      <c r="O2" s="81"/>
      <c r="P2" s="82"/>
    </row>
    <row r="3" spans="1:17" ht="15">
      <c r="A3" s="77"/>
      <c r="B3" s="77"/>
      <c r="C3" s="78"/>
      <c r="D3" s="7" t="s">
        <v>30</v>
      </c>
      <c r="E3" s="79"/>
      <c r="F3" s="79"/>
      <c r="G3" s="80"/>
      <c r="H3" s="81"/>
      <c r="I3" s="81"/>
      <c r="J3" s="81"/>
      <c r="K3" s="81"/>
      <c r="L3" s="81"/>
      <c r="M3" s="81"/>
      <c r="N3" s="81"/>
      <c r="O3" s="81"/>
      <c r="P3" s="82"/>
    </row>
    <row r="4" spans="1:17" ht="15">
      <c r="A4" s="77" t="s">
        <v>31</v>
      </c>
      <c r="B4" s="77"/>
      <c r="C4" s="78"/>
      <c r="D4" s="7" t="s">
        <v>32</v>
      </c>
      <c r="E4" s="79"/>
      <c r="F4" s="79"/>
      <c r="G4" s="80"/>
      <c r="H4" s="81"/>
      <c r="I4" s="81"/>
      <c r="J4" s="81"/>
      <c r="K4" s="81"/>
      <c r="L4" s="81"/>
      <c r="M4" s="81"/>
      <c r="N4" s="81"/>
      <c r="O4" s="81"/>
      <c r="P4" s="82"/>
    </row>
    <row r="5" spans="1:17" ht="14.25">
      <c r="A5" s="77" t="s">
        <v>7</v>
      </c>
      <c r="B5" s="77"/>
      <c r="C5" s="78"/>
      <c r="D5" s="83"/>
      <c r="E5" s="79"/>
      <c r="F5" s="79"/>
      <c r="G5" s="80"/>
      <c r="H5" s="81"/>
      <c r="I5" s="81"/>
      <c r="J5" s="81"/>
      <c r="K5" s="81"/>
      <c r="L5" s="81"/>
      <c r="M5" s="81"/>
      <c r="N5" s="81"/>
      <c r="O5" s="81"/>
      <c r="P5" s="82"/>
    </row>
    <row r="6" spans="1:17" ht="14.25">
      <c r="A6" s="77" t="s">
        <v>66</v>
      </c>
      <c r="B6" s="77"/>
      <c r="C6" s="78"/>
      <c r="D6" s="84"/>
      <c r="E6" s="79"/>
      <c r="F6" s="79"/>
      <c r="G6" s="80"/>
      <c r="H6" s="81"/>
      <c r="I6" s="81"/>
      <c r="J6" s="81"/>
      <c r="K6" s="81"/>
      <c r="L6" s="81"/>
      <c r="M6" s="81"/>
      <c r="N6" s="81"/>
      <c r="O6" s="85" t="s">
        <v>67</v>
      </c>
      <c r="P6" s="138">
        <f>P16</f>
        <v>0</v>
      </c>
    </row>
    <row r="7" spans="1:17" ht="14.25">
      <c r="A7" s="6" t="s">
        <v>68</v>
      </c>
      <c r="B7" s="6"/>
      <c r="C7" s="78"/>
      <c r="D7" s="84"/>
      <c r="E7" s="79"/>
      <c r="F7" s="79"/>
      <c r="G7" s="80"/>
      <c r="H7" s="81"/>
      <c r="I7" s="81"/>
      <c r="J7" s="81"/>
      <c r="K7" s="81"/>
      <c r="L7" s="81"/>
      <c r="M7" s="81"/>
      <c r="N7" s="81"/>
      <c r="O7" s="81"/>
      <c r="P7" s="82"/>
    </row>
    <row r="8" spans="1:17" ht="20.25" customHeight="1">
      <c r="A8" s="334" t="s">
        <v>9</v>
      </c>
      <c r="B8" s="334" t="s">
        <v>69</v>
      </c>
      <c r="C8" s="342" t="s">
        <v>70</v>
      </c>
      <c r="D8" s="343" t="s">
        <v>71</v>
      </c>
      <c r="E8" s="334" t="s">
        <v>72</v>
      </c>
      <c r="F8" s="340" t="s">
        <v>73</v>
      </c>
      <c r="G8" s="340"/>
      <c r="H8" s="340"/>
      <c r="I8" s="340"/>
      <c r="J8" s="340"/>
      <c r="K8" s="340"/>
      <c r="L8" s="341" t="s">
        <v>74</v>
      </c>
      <c r="M8" s="341"/>
      <c r="N8" s="341"/>
      <c r="O8" s="341"/>
      <c r="P8" s="341"/>
      <c r="Q8" s="9"/>
    </row>
    <row r="9" spans="1:17" ht="84.75" customHeight="1">
      <c r="A9" s="334"/>
      <c r="B9" s="334"/>
      <c r="C9" s="342"/>
      <c r="D9" s="343"/>
      <c r="E9" s="334"/>
      <c r="F9" s="87" t="s">
        <v>75</v>
      </c>
      <c r="G9" s="87" t="s">
        <v>76</v>
      </c>
      <c r="H9" s="40" t="s">
        <v>77</v>
      </c>
      <c r="I9" s="40" t="s">
        <v>381</v>
      </c>
      <c r="J9" s="40" t="s">
        <v>78</v>
      </c>
      <c r="K9" s="40" t="s">
        <v>80</v>
      </c>
      <c r="L9" s="40" t="s">
        <v>39</v>
      </c>
      <c r="M9" s="40" t="s">
        <v>77</v>
      </c>
      <c r="N9" s="40" t="s">
        <v>78</v>
      </c>
      <c r="O9" s="40" t="s">
        <v>79</v>
      </c>
      <c r="P9" s="40" t="s">
        <v>81</v>
      </c>
    </row>
    <row r="10" spans="1:17">
      <c r="A10" s="88"/>
      <c r="B10" s="88"/>
      <c r="C10" s="89"/>
      <c r="D10" s="32"/>
      <c r="E10" s="10"/>
      <c r="F10" s="23"/>
      <c r="G10" s="45"/>
      <c r="H10" s="90"/>
      <c r="I10" s="47"/>
      <c r="J10" s="90"/>
      <c r="K10" s="47"/>
      <c r="L10" s="90"/>
      <c r="M10" s="47"/>
      <c r="N10" s="90"/>
      <c r="O10" s="47"/>
      <c r="P10" s="91"/>
    </row>
    <row r="11" spans="1:17" s="161" customFormat="1" ht="76.5">
      <c r="A11" s="99">
        <v>1</v>
      </c>
      <c r="B11" s="99"/>
      <c r="C11" s="157" t="s">
        <v>382</v>
      </c>
      <c r="D11" s="106" t="s">
        <v>102</v>
      </c>
      <c r="E11" s="158">
        <v>9</v>
      </c>
      <c r="F11" s="212"/>
      <c r="G11" s="165"/>
      <c r="H11" s="165"/>
      <c r="I11" s="213"/>
      <c r="J11" s="213"/>
      <c r="K11" s="104"/>
      <c r="L11" s="103"/>
      <c r="M11" s="103"/>
      <c r="N11" s="103"/>
      <c r="O11" s="103"/>
      <c r="P11" s="103"/>
    </row>
    <row r="12" spans="1:17" s="161" customFormat="1" ht="76.5">
      <c r="A12" s="99">
        <v>2</v>
      </c>
      <c r="B12" s="99"/>
      <c r="C12" s="157" t="s">
        <v>383</v>
      </c>
      <c r="D12" s="106" t="s">
        <v>102</v>
      </c>
      <c r="E12" s="158">
        <v>1</v>
      </c>
      <c r="F12" s="212"/>
      <c r="G12" s="165"/>
      <c r="H12" s="165"/>
      <c r="I12" s="213"/>
      <c r="J12" s="213"/>
      <c r="K12" s="104"/>
      <c r="L12" s="103"/>
      <c r="M12" s="103"/>
      <c r="N12" s="103"/>
      <c r="O12" s="103"/>
      <c r="P12" s="103"/>
    </row>
    <row r="13" spans="1:17" s="161" customFormat="1" ht="25.5">
      <c r="A13" s="99">
        <v>3</v>
      </c>
      <c r="B13" s="99"/>
      <c r="C13" s="157" t="s">
        <v>384</v>
      </c>
      <c r="D13" s="106" t="s">
        <v>218</v>
      </c>
      <c r="E13" s="158">
        <v>35</v>
      </c>
      <c r="F13" s="212"/>
      <c r="G13" s="165"/>
      <c r="H13" s="165"/>
      <c r="I13" s="213"/>
      <c r="J13" s="213"/>
      <c r="K13" s="104"/>
      <c r="L13" s="103"/>
      <c r="M13" s="103"/>
      <c r="N13" s="103"/>
      <c r="O13" s="103"/>
      <c r="P13" s="103"/>
    </row>
    <row r="14" spans="1:17" s="168" customFormat="1">
      <c r="A14" s="99"/>
      <c r="B14" s="99"/>
      <c r="C14" s="100"/>
      <c r="D14" s="101"/>
      <c r="E14" s="164"/>
      <c r="F14" s="164"/>
      <c r="G14" s="165"/>
      <c r="H14" s="165"/>
      <c r="I14" s="165"/>
      <c r="J14" s="165"/>
      <c r="K14" s="165"/>
      <c r="L14" s="165"/>
      <c r="M14" s="165"/>
      <c r="N14" s="165"/>
      <c r="O14" s="165"/>
      <c r="P14" s="165"/>
    </row>
    <row r="15" spans="1:17" s="132" customFormat="1" ht="26.25" customHeight="1">
      <c r="A15" s="124"/>
      <c r="B15" s="124"/>
      <c r="C15" s="125" t="s">
        <v>125</v>
      </c>
      <c r="D15" s="126"/>
      <c r="E15" s="124"/>
      <c r="F15" s="127"/>
      <c r="G15" s="128"/>
      <c r="H15" s="129"/>
      <c r="I15" s="130"/>
      <c r="J15" s="129"/>
      <c r="K15" s="130"/>
      <c r="L15" s="214">
        <f>SUM(L11:L14)</f>
        <v>0</v>
      </c>
      <c r="M15" s="215">
        <f>SUM(M11:M14)</f>
        <v>0</v>
      </c>
      <c r="N15" s="214">
        <f>SUM(N11:N14)</f>
        <v>0</v>
      </c>
      <c r="O15" s="215">
        <f>SUM(O11:O14)</f>
        <v>0</v>
      </c>
      <c r="P15" s="215">
        <f>SUM(P11:P14)</f>
        <v>0</v>
      </c>
    </row>
    <row r="16" spans="1:17">
      <c r="K16" s="133" t="s">
        <v>126</v>
      </c>
      <c r="L16" s="134">
        <f>SUM(L15:L15)</f>
        <v>0</v>
      </c>
      <c r="M16" s="134">
        <f>SUM(M15:M15)</f>
        <v>0</v>
      </c>
      <c r="N16" s="134">
        <f>SUM(N15:N15)</f>
        <v>0</v>
      </c>
      <c r="O16" s="134">
        <f>SUM(O15:O15)</f>
        <v>0</v>
      </c>
      <c r="P16" s="135">
        <f>SUM(P15:P15)</f>
        <v>0</v>
      </c>
    </row>
    <row r="17" spans="3:16">
      <c r="K17" s="133"/>
      <c r="L17" s="136"/>
      <c r="M17" s="136"/>
      <c r="N17" s="136"/>
      <c r="O17" s="136"/>
      <c r="P17" s="137"/>
    </row>
    <row r="18" spans="3:16">
      <c r="C18" s="76" t="s">
        <v>25</v>
      </c>
      <c r="F18" s="33"/>
    </row>
    <row r="19" spans="3:16">
      <c r="C19" s="76"/>
      <c r="F19" s="33"/>
    </row>
    <row r="20" spans="3:16">
      <c r="C20" s="76"/>
      <c r="F20" s="33"/>
    </row>
    <row r="21" spans="3:16">
      <c r="F21" s="33"/>
    </row>
    <row r="22" spans="3:16">
      <c r="C22" s="76" t="s">
        <v>64</v>
      </c>
      <c r="F22" s="33"/>
    </row>
  </sheetData>
  <mergeCells count="7">
    <mergeCell ref="F8:K8"/>
    <mergeCell ref="L8:P8"/>
    <mergeCell ref="A8:A9"/>
    <mergeCell ref="B8:B9"/>
    <mergeCell ref="C8:C9"/>
    <mergeCell ref="D8:D9"/>
    <mergeCell ref="E8:E9"/>
  </mergeCells>
  <pageMargins left="0.39374999999999999" right="0.35416666666666702" top="1.0236111111111099" bottom="0.39374999999999999" header="0.51180555555555496" footer="0.15763888888888899"/>
  <pageSetup paperSize="9" firstPageNumber="0" orientation="landscape" horizontalDpi="300" verticalDpi="300"/>
  <headerFooter>
    <oddHeader>&amp;C&amp;12LOKĀLĀ TĀME Nr. 1-8
&amp;"Arial,Trekns"&amp;UDAŽĀDI DARBI.</oddHeader>
    <oddFooter>&amp;C&amp;8&amp;P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K27"/>
  <sheetViews>
    <sheetView topLeftCell="A4" zoomScaleNormal="100" workbookViewId="0">
      <selection activeCell="C16" sqref="C16"/>
    </sheetView>
  </sheetViews>
  <sheetFormatPr defaultRowHeight="12.75"/>
  <cols>
    <col min="1" max="1" width="4.140625" style="1" customWidth="1"/>
    <col min="2" max="2" width="10" style="1" customWidth="1"/>
    <col min="3" max="3" width="28.5703125" style="2" customWidth="1"/>
    <col min="4" max="4" width="17.7109375" style="3" customWidth="1"/>
    <col min="5" max="5" width="17.7109375" style="1" customWidth="1"/>
    <col min="6" max="6" width="17.7109375" style="35" customWidth="1"/>
    <col min="7" max="8" width="17.7109375" style="36" customWidth="1"/>
    <col min="9" max="1025" width="9.140625" style="4" customWidth="1"/>
  </cols>
  <sheetData>
    <row r="1" spans="1:10" ht="14.25">
      <c r="A1" s="6" t="s">
        <v>1</v>
      </c>
      <c r="B1" s="6"/>
      <c r="D1" s="37" t="s">
        <v>15</v>
      </c>
    </row>
    <row r="2" spans="1:10" ht="15">
      <c r="A2" s="6" t="s">
        <v>28</v>
      </c>
      <c r="B2" s="6"/>
      <c r="D2" s="7" t="s">
        <v>65</v>
      </c>
      <c r="I2" s="241"/>
    </row>
    <row r="3" spans="1:10" ht="15">
      <c r="A3" s="6"/>
      <c r="B3" s="6"/>
      <c r="D3" s="7" t="s">
        <v>30</v>
      </c>
      <c r="I3" s="241"/>
    </row>
    <row r="4" spans="1:10" ht="15">
      <c r="A4" s="6" t="s">
        <v>31</v>
      </c>
      <c r="B4" s="6"/>
      <c r="D4" s="7" t="s">
        <v>32</v>
      </c>
    </row>
    <row r="5" spans="1:10" ht="14.25">
      <c r="A5" s="6" t="s">
        <v>7</v>
      </c>
      <c r="B5" s="6"/>
      <c r="D5" s="8"/>
      <c r="G5" s="38"/>
    </row>
    <row r="6" spans="1:10" ht="14.25">
      <c r="A6" s="6" t="s">
        <v>33</v>
      </c>
      <c r="B6" s="6"/>
      <c r="D6" s="39">
        <f>D25</f>
        <v>0</v>
      </c>
    </row>
    <row r="7" spans="1:10" ht="14.25">
      <c r="A7" s="6" t="s">
        <v>34</v>
      </c>
      <c r="B7" s="6"/>
      <c r="D7" s="39">
        <f>H21</f>
        <v>0</v>
      </c>
    </row>
    <row r="8" spans="1:10" ht="14.25">
      <c r="A8" s="6" t="s">
        <v>68</v>
      </c>
      <c r="B8" s="6"/>
    </row>
    <row r="10" spans="1:10" ht="20.25" customHeight="1">
      <c r="A10" s="334" t="s">
        <v>9</v>
      </c>
      <c r="B10" s="335" t="s">
        <v>35</v>
      </c>
      <c r="C10" s="336" t="s">
        <v>36</v>
      </c>
      <c r="D10" s="337" t="s">
        <v>37</v>
      </c>
      <c r="E10" s="339" t="s">
        <v>38</v>
      </c>
      <c r="F10" s="339"/>
      <c r="G10" s="339"/>
      <c r="H10" s="338" t="s">
        <v>39</v>
      </c>
      <c r="I10" s="9"/>
    </row>
    <row r="11" spans="1:10" ht="78.75" customHeight="1">
      <c r="A11" s="334"/>
      <c r="B11" s="335"/>
      <c r="C11" s="336"/>
      <c r="D11" s="337"/>
      <c r="E11" s="41" t="s">
        <v>40</v>
      </c>
      <c r="F11" s="41" t="s">
        <v>41</v>
      </c>
      <c r="G11" s="41" t="s">
        <v>42</v>
      </c>
      <c r="H11" s="338"/>
    </row>
    <row r="12" spans="1:10">
      <c r="A12" s="42"/>
      <c r="B12" s="10"/>
      <c r="C12" s="43"/>
      <c r="D12" s="12"/>
      <c r="E12" s="44"/>
      <c r="F12" s="45"/>
      <c r="G12" s="46"/>
      <c r="H12" s="47"/>
    </row>
    <row r="13" spans="1:10" s="53" customFormat="1" ht="25.5">
      <c r="A13" s="48">
        <v>1</v>
      </c>
      <c r="B13" s="48" t="s">
        <v>385</v>
      </c>
      <c r="C13" s="18" t="s">
        <v>386</v>
      </c>
      <c r="D13" s="49">
        <f>ŪK!P76</f>
        <v>0</v>
      </c>
      <c r="E13" s="50">
        <f>ŪK!M76</f>
        <v>0</v>
      </c>
      <c r="F13" s="50">
        <f>ŪK!N76</f>
        <v>0</v>
      </c>
      <c r="G13" s="50">
        <f>ŪK!O76</f>
        <v>0</v>
      </c>
      <c r="H13" s="51">
        <f>ŪK!L76</f>
        <v>0</v>
      </c>
      <c r="I13" s="52"/>
      <c r="J13" s="52"/>
    </row>
    <row r="14" spans="1:10" s="53" customFormat="1">
      <c r="A14" s="48">
        <v>2</v>
      </c>
      <c r="B14" s="48" t="s">
        <v>387</v>
      </c>
      <c r="C14" s="18" t="s">
        <v>388</v>
      </c>
      <c r="D14" s="49">
        <f>SM!P79</f>
        <v>0</v>
      </c>
      <c r="E14" s="50">
        <f>SM!M79</f>
        <v>0</v>
      </c>
      <c r="F14" s="50">
        <f>SM!N79</f>
        <v>0</v>
      </c>
      <c r="G14" s="50">
        <f>SM!O79</f>
        <v>0</v>
      </c>
      <c r="H14" s="51">
        <f>SM!L79</f>
        <v>0</v>
      </c>
      <c r="I14" s="52"/>
      <c r="J14" s="52"/>
    </row>
    <row r="15" spans="1:10" s="53" customFormat="1">
      <c r="A15" s="48">
        <v>3</v>
      </c>
      <c r="B15" s="48" t="s">
        <v>389</v>
      </c>
      <c r="C15" s="18" t="s">
        <v>390</v>
      </c>
      <c r="D15" s="49">
        <f>APK!P84</f>
        <v>0</v>
      </c>
      <c r="E15" s="50">
        <f>APK!M84</f>
        <v>0</v>
      </c>
      <c r="F15" s="50">
        <f>APK!N84</f>
        <v>0</v>
      </c>
      <c r="G15" s="50">
        <f>APK!O84</f>
        <v>0</v>
      </c>
      <c r="H15" s="51">
        <f>APK!L84</f>
        <v>0</v>
      </c>
      <c r="I15" s="52"/>
      <c r="J15" s="52"/>
    </row>
    <row r="16" spans="1:10" s="53" customFormat="1">
      <c r="A16" s="48">
        <v>4</v>
      </c>
      <c r="B16" s="48" t="s">
        <v>391</v>
      </c>
      <c r="C16" s="18" t="s">
        <v>392</v>
      </c>
      <c r="D16" s="49">
        <f>V!P151</f>
        <v>0</v>
      </c>
      <c r="E16" s="50">
        <f>V!M151</f>
        <v>0</v>
      </c>
      <c r="F16" s="50">
        <f>V!N151</f>
        <v>0</v>
      </c>
      <c r="G16" s="50">
        <f>V!O151</f>
        <v>0</v>
      </c>
      <c r="H16" s="51">
        <f>V!L151</f>
        <v>0</v>
      </c>
      <c r="I16" s="52"/>
      <c r="J16" s="52"/>
    </row>
    <row r="17" spans="1:10" s="53" customFormat="1" ht="25.5">
      <c r="A17" s="48">
        <v>5</v>
      </c>
      <c r="B17" s="48" t="s">
        <v>393</v>
      </c>
      <c r="C17" s="18" t="s">
        <v>394</v>
      </c>
      <c r="D17" s="49">
        <f>EL!P102</f>
        <v>0</v>
      </c>
      <c r="E17" s="50">
        <f>EL!M102</f>
        <v>0</v>
      </c>
      <c r="F17" s="50">
        <f>EL!N102</f>
        <v>0</v>
      </c>
      <c r="G17" s="50">
        <f>EL!O102</f>
        <v>0</v>
      </c>
      <c r="H17" s="51">
        <f>EL!L102</f>
        <v>0</v>
      </c>
      <c r="I17" s="52"/>
      <c r="J17" s="52"/>
    </row>
    <row r="18" spans="1:10" s="53" customFormat="1" ht="24.75" customHeight="1">
      <c r="A18" s="48">
        <v>6</v>
      </c>
      <c r="B18" s="242" t="s">
        <v>395</v>
      </c>
      <c r="C18" s="54" t="s">
        <v>396</v>
      </c>
      <c r="D18" s="55">
        <f>ESS!P95</f>
        <v>0</v>
      </c>
      <c r="E18" s="56">
        <f>ESS!M95</f>
        <v>0</v>
      </c>
      <c r="F18" s="57">
        <f>ESS!N95</f>
        <v>0</v>
      </c>
      <c r="G18" s="56">
        <f>ESS!O95</f>
        <v>0</v>
      </c>
      <c r="H18" s="58">
        <f>ESS!L95</f>
        <v>0</v>
      </c>
      <c r="I18" s="52"/>
      <c r="J18" s="52"/>
    </row>
    <row r="19" spans="1:10" s="53" customFormat="1" ht="51" customHeight="1">
      <c r="A19" s="48">
        <v>7</v>
      </c>
      <c r="B19" s="243" t="s">
        <v>397</v>
      </c>
      <c r="C19" s="54" t="s">
        <v>398</v>
      </c>
      <c r="D19" s="55">
        <f>UAS!P41</f>
        <v>0</v>
      </c>
      <c r="E19" s="56">
        <f>UAS!M41</f>
        <v>0</v>
      </c>
      <c r="F19" s="57">
        <f>UAS!N41</f>
        <v>0</v>
      </c>
      <c r="G19" s="56">
        <f>UAS!O41</f>
        <v>0</v>
      </c>
      <c r="H19" s="58">
        <f>UAS!L41</f>
        <v>0</v>
      </c>
      <c r="I19" s="52"/>
      <c r="J19" s="52"/>
    </row>
    <row r="20" spans="1:10">
      <c r="A20" s="19"/>
      <c r="B20" s="20"/>
      <c r="C20" s="59"/>
      <c r="D20" s="60"/>
      <c r="E20" s="61"/>
      <c r="F20" s="62"/>
      <c r="G20" s="61"/>
      <c r="H20" s="63"/>
      <c r="I20" s="17"/>
      <c r="J20" s="17"/>
    </row>
    <row r="21" spans="1:10" s="70" customFormat="1">
      <c r="A21" s="64"/>
      <c r="B21" s="64"/>
      <c r="C21" s="65" t="s">
        <v>59</v>
      </c>
      <c r="D21" s="66">
        <f>SUM(D13:D20)</f>
        <v>0</v>
      </c>
      <c r="E21" s="67">
        <f>SUM(E13:E20)</f>
        <v>0</v>
      </c>
      <c r="F21" s="67">
        <f>SUM(F13:F20)</f>
        <v>0</v>
      </c>
      <c r="G21" s="67">
        <f>SUM(G13:G20)</f>
        <v>0</v>
      </c>
      <c r="H21" s="68">
        <f>SUM(H13:H20)</f>
        <v>0</v>
      </c>
      <c r="I21" s="69"/>
      <c r="J21" s="69"/>
    </row>
    <row r="22" spans="1:10">
      <c r="C22" s="24" t="s">
        <v>60</v>
      </c>
      <c r="D22" s="16"/>
      <c r="E22" s="71"/>
      <c r="F22" s="72"/>
      <c r="G22" s="72"/>
      <c r="H22" s="72"/>
      <c r="I22" s="17"/>
      <c r="J22" s="17"/>
    </row>
    <row r="23" spans="1:10">
      <c r="C23" s="73" t="s">
        <v>61</v>
      </c>
      <c r="D23" s="16"/>
      <c r="E23" s="71"/>
      <c r="F23" s="72"/>
      <c r="G23" s="72"/>
      <c r="H23" s="72"/>
      <c r="I23" s="17"/>
      <c r="J23" s="17"/>
    </row>
    <row r="24" spans="1:10">
      <c r="C24" s="24" t="s">
        <v>62</v>
      </c>
      <c r="D24" s="16"/>
      <c r="E24" s="71"/>
      <c r="F24" s="72"/>
      <c r="G24" s="72"/>
      <c r="H24" s="72"/>
      <c r="I24" s="17"/>
      <c r="J24" s="17"/>
    </row>
    <row r="25" spans="1:10">
      <c r="C25" s="74" t="s">
        <v>63</v>
      </c>
      <c r="D25" s="75">
        <f>SUM(D21:D24)</f>
        <v>0</v>
      </c>
      <c r="E25" s="71"/>
      <c r="F25" s="72"/>
      <c r="G25" s="72"/>
      <c r="H25" s="72"/>
      <c r="I25" s="17"/>
      <c r="J25" s="17"/>
    </row>
    <row r="27" spans="1:10">
      <c r="C27" s="2" t="s">
        <v>25</v>
      </c>
      <c r="F27" s="35" t="s">
        <v>64</v>
      </c>
    </row>
  </sheetData>
  <mergeCells count="6">
    <mergeCell ref="H10:H11"/>
    <mergeCell ref="A10:A11"/>
    <mergeCell ref="B10:B11"/>
    <mergeCell ref="C10:C11"/>
    <mergeCell ref="D10:D11"/>
    <mergeCell ref="E10:G10"/>
  </mergeCells>
  <pageMargins left="0.74791666666666701" right="0.74791666666666701" top="0.86597222222222203" bottom="0.98402777777777795" header="0.51180555555555496" footer="0.51180555555555496"/>
  <pageSetup paperSize="9" firstPageNumber="0" orientation="landscape" horizontalDpi="300" verticalDpi="300"/>
  <headerFooter>
    <oddHeader>&amp;C&amp;12&amp;UKOPSAVILKUMA APRĒĶINI PAR  DARBU VAI KONSTRUKTĪVO ELEMENTU VEIDIEM  Nr. 2</oddHeader>
    <oddFooter>&amp;C&amp;8&amp;P&amp;R&amp;8&amp;D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</sheetPr>
  <dimension ref="A1:AMK82"/>
  <sheetViews>
    <sheetView topLeftCell="A52" zoomScaleNormal="100" workbookViewId="0">
      <selection activeCell="I17" sqref="I17"/>
    </sheetView>
  </sheetViews>
  <sheetFormatPr defaultRowHeight="12.75"/>
  <cols>
    <col min="1" max="1" width="5.7109375" style="1" customWidth="1"/>
    <col min="2" max="2" width="7.5703125" style="1" customWidth="1"/>
    <col min="3" max="3" width="42.7109375" style="2" customWidth="1"/>
    <col min="4" max="4" width="4.7109375" style="3" customWidth="1"/>
    <col min="5" max="5" width="6.85546875" style="1" customWidth="1"/>
    <col min="6" max="6" width="6.28515625" style="1" customWidth="1"/>
    <col min="7" max="7" width="6.5703125" style="35" customWidth="1"/>
    <col min="8" max="8" width="6.42578125" style="36" customWidth="1"/>
    <col min="9" max="9" width="7.85546875" style="36" customWidth="1"/>
    <col min="10" max="10" width="6.28515625" style="36" customWidth="1"/>
    <col min="11" max="11" width="7.7109375" style="36" customWidth="1"/>
    <col min="12" max="15" width="8.42578125" style="36" customWidth="1"/>
    <col min="16" max="16" width="9.42578125" style="4" customWidth="1"/>
    <col min="17" max="1025" width="9.140625" style="4" customWidth="1"/>
  </cols>
  <sheetData>
    <row r="1" spans="1:17" ht="14.25">
      <c r="A1" s="77" t="s">
        <v>1</v>
      </c>
      <c r="B1" s="77"/>
      <c r="C1" s="78"/>
      <c r="D1" s="37" t="s">
        <v>15</v>
      </c>
      <c r="E1" s="79"/>
      <c r="F1" s="79"/>
      <c r="G1" s="80"/>
      <c r="H1" s="81"/>
      <c r="I1" s="81"/>
      <c r="J1" s="81"/>
      <c r="K1" s="81"/>
      <c r="L1" s="81"/>
      <c r="M1" s="81"/>
      <c r="N1" s="81"/>
      <c r="O1" s="81"/>
      <c r="P1" s="82"/>
    </row>
    <row r="2" spans="1:17" ht="15">
      <c r="A2" s="77" t="s">
        <v>28</v>
      </c>
      <c r="B2" s="77"/>
      <c r="C2" s="78"/>
      <c r="D2" s="7" t="s">
        <v>65</v>
      </c>
      <c r="E2" s="79"/>
      <c r="F2" s="79"/>
      <c r="G2" s="80"/>
      <c r="H2" s="81"/>
      <c r="I2" s="81"/>
      <c r="J2" s="81"/>
      <c r="K2" s="81"/>
      <c r="L2" s="81"/>
      <c r="M2" s="81"/>
      <c r="N2" s="81"/>
      <c r="O2" s="81"/>
      <c r="P2" s="82"/>
    </row>
    <row r="3" spans="1:17" ht="15">
      <c r="A3" s="77"/>
      <c r="B3" s="77"/>
      <c r="C3" s="78"/>
      <c r="D3" s="7" t="s">
        <v>30</v>
      </c>
      <c r="E3" s="79"/>
      <c r="F3" s="79"/>
      <c r="G3" s="80"/>
      <c r="H3" s="81"/>
      <c r="I3" s="81"/>
      <c r="J3" s="81"/>
      <c r="K3" s="81"/>
      <c r="L3" s="81"/>
      <c r="M3" s="81"/>
      <c r="N3" s="81"/>
      <c r="O3" s="81"/>
      <c r="P3" s="82"/>
    </row>
    <row r="4" spans="1:17" ht="15">
      <c r="A4" s="77" t="s">
        <v>31</v>
      </c>
      <c r="B4" s="77"/>
      <c r="C4" s="78"/>
      <c r="D4" s="7" t="s">
        <v>32</v>
      </c>
      <c r="E4" s="79"/>
      <c r="F4" s="79"/>
      <c r="G4" s="80"/>
      <c r="H4" s="81"/>
      <c r="I4" s="81"/>
      <c r="J4" s="81"/>
      <c r="K4" s="81"/>
      <c r="L4" s="81"/>
      <c r="M4" s="81"/>
      <c r="N4" s="81"/>
      <c r="O4" s="81"/>
      <c r="P4" s="82"/>
    </row>
    <row r="5" spans="1:17" ht="14.25">
      <c r="A5" s="77" t="s">
        <v>7</v>
      </c>
      <c r="B5" s="77"/>
      <c r="C5" s="78"/>
      <c r="D5" s="83"/>
      <c r="E5" s="79"/>
      <c r="F5" s="79"/>
      <c r="G5" s="80"/>
      <c r="H5" s="81"/>
      <c r="I5" s="81"/>
      <c r="J5" s="81"/>
      <c r="K5" s="81"/>
      <c r="L5" s="81"/>
      <c r="M5" s="81"/>
      <c r="N5" s="81"/>
      <c r="O5" s="81"/>
      <c r="P5" s="82"/>
    </row>
    <row r="6" spans="1:17" ht="14.25">
      <c r="A6" s="77" t="s">
        <v>399</v>
      </c>
      <c r="B6" s="77"/>
      <c r="C6" s="78"/>
      <c r="D6" s="84"/>
      <c r="E6" s="79"/>
      <c r="F6" s="79"/>
      <c r="G6" s="80"/>
      <c r="H6" s="81"/>
      <c r="I6" s="81"/>
      <c r="J6" s="81"/>
      <c r="K6" s="81"/>
      <c r="L6" s="81"/>
      <c r="M6" s="81"/>
      <c r="N6" s="81"/>
      <c r="O6" s="85" t="s">
        <v>67</v>
      </c>
      <c r="P6" s="138">
        <f>P76</f>
        <v>0</v>
      </c>
    </row>
    <row r="7" spans="1:17" ht="14.25">
      <c r="A7" s="6" t="s">
        <v>68</v>
      </c>
      <c r="B7" s="6"/>
      <c r="C7" s="78"/>
      <c r="D7" s="84"/>
      <c r="E7" s="79"/>
      <c r="F7" s="79"/>
      <c r="G7" s="80"/>
      <c r="H7" s="81"/>
      <c r="I7" s="81"/>
      <c r="J7" s="81"/>
      <c r="K7" s="81"/>
      <c r="L7" s="81"/>
      <c r="M7" s="81"/>
      <c r="N7" s="81"/>
      <c r="O7" s="81"/>
      <c r="P7" s="82"/>
    </row>
    <row r="8" spans="1:17" ht="20.25" customHeight="1">
      <c r="A8" s="334" t="s">
        <v>9</v>
      </c>
      <c r="B8" s="334" t="s">
        <v>69</v>
      </c>
      <c r="C8" s="342" t="s">
        <v>70</v>
      </c>
      <c r="D8" s="343" t="s">
        <v>71</v>
      </c>
      <c r="E8" s="334" t="s">
        <v>72</v>
      </c>
      <c r="F8" s="340" t="s">
        <v>73</v>
      </c>
      <c r="G8" s="340"/>
      <c r="H8" s="340"/>
      <c r="I8" s="340"/>
      <c r="J8" s="340"/>
      <c r="K8" s="340"/>
      <c r="L8" s="341" t="s">
        <v>74</v>
      </c>
      <c r="M8" s="341"/>
      <c r="N8" s="341"/>
      <c r="O8" s="341"/>
      <c r="P8" s="341"/>
      <c r="Q8" s="9"/>
    </row>
    <row r="9" spans="1:17" ht="82.5" customHeight="1">
      <c r="A9" s="334"/>
      <c r="B9" s="334"/>
      <c r="C9" s="342"/>
      <c r="D9" s="343"/>
      <c r="E9" s="334"/>
      <c r="F9" s="87" t="s">
        <v>75</v>
      </c>
      <c r="G9" s="87" t="s">
        <v>76</v>
      </c>
      <c r="H9" s="40" t="s">
        <v>77</v>
      </c>
      <c r="I9" s="40" t="s">
        <v>78</v>
      </c>
      <c r="J9" s="40" t="s">
        <v>79</v>
      </c>
      <c r="K9" s="40" t="s">
        <v>80</v>
      </c>
      <c r="L9" s="40" t="s">
        <v>39</v>
      </c>
      <c r="M9" s="40" t="s">
        <v>77</v>
      </c>
      <c r="N9" s="40" t="s">
        <v>78</v>
      </c>
      <c r="O9" s="40" t="s">
        <v>79</v>
      </c>
      <c r="P9" s="40" t="s">
        <v>81</v>
      </c>
    </row>
    <row r="10" spans="1:17">
      <c r="A10" s="88"/>
      <c r="B10" s="88"/>
      <c r="C10" s="89"/>
      <c r="D10" s="32"/>
      <c r="E10" s="10"/>
      <c r="F10" s="23"/>
      <c r="G10" s="45"/>
      <c r="H10" s="90"/>
      <c r="I10" s="47"/>
      <c r="J10" s="90"/>
      <c r="K10" s="47"/>
      <c r="L10" s="90"/>
      <c r="M10" s="47"/>
      <c r="N10" s="90"/>
      <c r="O10" s="47"/>
      <c r="P10" s="91"/>
    </row>
    <row r="11" spans="1:17" s="168" customFormat="1">
      <c r="A11" s="169">
        <v>1</v>
      </c>
      <c r="B11" s="169"/>
      <c r="C11" s="244" t="s">
        <v>400</v>
      </c>
      <c r="D11" s="245"/>
      <c r="E11" s="246"/>
      <c r="F11" s="247"/>
      <c r="G11" s="112"/>
      <c r="H11" s="112"/>
      <c r="I11" s="112"/>
      <c r="J11" s="112"/>
      <c r="K11" s="112"/>
      <c r="L11" s="112"/>
      <c r="M11" s="112"/>
      <c r="N11" s="112"/>
      <c r="O11" s="112"/>
      <c r="P11" s="112"/>
    </row>
    <row r="12" spans="1:17" s="168" customFormat="1" ht="25.5">
      <c r="A12" s="176" t="s">
        <v>129</v>
      </c>
      <c r="B12" s="176" t="s">
        <v>401</v>
      </c>
      <c r="C12" s="219" t="s">
        <v>402</v>
      </c>
      <c r="D12" s="248" t="s">
        <v>218</v>
      </c>
      <c r="E12" s="220">
        <v>250</v>
      </c>
      <c r="F12" s="180"/>
      <c r="G12" s="103"/>
      <c r="H12" s="103"/>
      <c r="I12" s="165"/>
      <c r="J12" s="103"/>
      <c r="K12" s="165"/>
      <c r="L12" s="103"/>
      <c r="M12" s="103"/>
      <c r="N12" s="103"/>
      <c r="O12" s="103"/>
      <c r="P12" s="103"/>
    </row>
    <row r="13" spans="1:17" s="168" customFormat="1" ht="25.5">
      <c r="A13" s="176" t="s">
        <v>132</v>
      </c>
      <c r="B13" s="176" t="s">
        <v>401</v>
      </c>
      <c r="C13" s="219" t="s">
        <v>403</v>
      </c>
      <c r="D13" s="248" t="s">
        <v>218</v>
      </c>
      <c r="E13" s="220">
        <v>115</v>
      </c>
      <c r="F13" s="180"/>
      <c r="G13" s="103"/>
      <c r="H13" s="103"/>
      <c r="I13" s="165"/>
      <c r="J13" s="103"/>
      <c r="K13" s="165"/>
      <c r="L13" s="103"/>
      <c r="M13" s="103"/>
      <c r="N13" s="103"/>
      <c r="O13" s="103"/>
      <c r="P13" s="103"/>
    </row>
    <row r="14" spans="1:17">
      <c r="A14" s="176" t="s">
        <v>134</v>
      </c>
      <c r="B14" s="176" t="s">
        <v>401</v>
      </c>
      <c r="C14" s="219" t="s">
        <v>404</v>
      </c>
      <c r="D14" s="248" t="s">
        <v>90</v>
      </c>
      <c r="E14" s="220">
        <v>10</v>
      </c>
      <c r="F14" s="222"/>
      <c r="G14" s="103"/>
      <c r="H14" s="103"/>
      <c r="I14" s="165"/>
      <c r="J14" s="103"/>
      <c r="K14" s="165"/>
      <c r="L14" s="103"/>
      <c r="M14" s="103"/>
      <c r="N14" s="103"/>
      <c r="O14" s="103"/>
      <c r="P14" s="103"/>
    </row>
    <row r="15" spans="1:17" ht="25.5">
      <c r="A15" s="176" t="s">
        <v>136</v>
      </c>
      <c r="B15" s="176" t="s">
        <v>401</v>
      </c>
      <c r="C15" s="219" t="s">
        <v>405</v>
      </c>
      <c r="D15" s="248" t="s">
        <v>90</v>
      </c>
      <c r="E15" s="220">
        <v>16</v>
      </c>
      <c r="F15" s="180"/>
      <c r="G15" s="103"/>
      <c r="H15" s="103"/>
      <c r="I15" s="165"/>
      <c r="J15" s="103"/>
      <c r="K15" s="165"/>
      <c r="L15" s="103"/>
      <c r="M15" s="103"/>
      <c r="N15" s="103"/>
      <c r="O15" s="103"/>
      <c r="P15" s="103"/>
    </row>
    <row r="16" spans="1:17" ht="25.5">
      <c r="A16" s="176" t="s">
        <v>138</v>
      </c>
      <c r="B16" s="176" t="s">
        <v>401</v>
      </c>
      <c r="C16" s="219" t="s">
        <v>406</v>
      </c>
      <c r="D16" s="248" t="s">
        <v>90</v>
      </c>
      <c r="E16" s="220">
        <v>28</v>
      </c>
      <c r="F16" s="180"/>
      <c r="G16" s="103"/>
      <c r="H16" s="103"/>
      <c r="I16" s="165"/>
      <c r="J16" s="103"/>
      <c r="K16" s="165"/>
      <c r="L16" s="103"/>
      <c r="M16" s="103"/>
      <c r="N16" s="103"/>
      <c r="O16" s="103"/>
      <c r="P16" s="103"/>
    </row>
    <row r="17" spans="1:16">
      <c r="A17" s="176" t="s">
        <v>142</v>
      </c>
      <c r="B17" s="176" t="s">
        <v>401</v>
      </c>
      <c r="C17" s="219" t="s">
        <v>407</v>
      </c>
      <c r="D17" s="248" t="s">
        <v>90</v>
      </c>
      <c r="E17" s="220">
        <v>134</v>
      </c>
      <c r="F17" s="180"/>
      <c r="G17" s="103"/>
      <c r="H17" s="103"/>
      <c r="I17" s="165"/>
      <c r="J17" s="103"/>
      <c r="K17" s="165"/>
      <c r="L17" s="103"/>
      <c r="M17" s="103"/>
      <c r="N17" s="103"/>
      <c r="O17" s="103"/>
      <c r="P17" s="103"/>
    </row>
    <row r="18" spans="1:16">
      <c r="A18" s="176" t="s">
        <v>145</v>
      </c>
      <c r="B18" s="176" t="s">
        <v>401</v>
      </c>
      <c r="C18" s="219" t="s">
        <v>408</v>
      </c>
      <c r="D18" s="248" t="s">
        <v>90</v>
      </c>
      <c r="E18" s="220">
        <v>35</v>
      </c>
      <c r="F18" s="180"/>
      <c r="G18" s="103"/>
      <c r="H18" s="103"/>
      <c r="I18" s="165"/>
      <c r="J18" s="103"/>
      <c r="K18" s="165"/>
      <c r="L18" s="103"/>
      <c r="M18" s="103"/>
      <c r="N18" s="103"/>
      <c r="O18" s="103"/>
      <c r="P18" s="103"/>
    </row>
    <row r="19" spans="1:16" s="249" customFormat="1" ht="25.5">
      <c r="A19" s="176" t="s">
        <v>148</v>
      </c>
      <c r="B19" s="176" t="s">
        <v>401</v>
      </c>
      <c r="C19" s="219" t="s">
        <v>409</v>
      </c>
      <c r="D19" s="248" t="s">
        <v>90</v>
      </c>
      <c r="E19" s="220">
        <v>14</v>
      </c>
      <c r="F19" s="180"/>
      <c r="G19" s="103"/>
      <c r="H19" s="103"/>
      <c r="I19" s="165"/>
      <c r="J19" s="103"/>
      <c r="K19" s="165"/>
      <c r="L19" s="103"/>
      <c r="M19" s="103"/>
      <c r="N19" s="103"/>
      <c r="O19" s="103"/>
      <c r="P19" s="103"/>
    </row>
    <row r="20" spans="1:16" ht="25.5">
      <c r="A20" s="176" t="s">
        <v>150</v>
      </c>
      <c r="B20" s="176" t="s">
        <v>401</v>
      </c>
      <c r="C20" s="219" t="s">
        <v>410</v>
      </c>
      <c r="D20" s="248" t="s">
        <v>90</v>
      </c>
      <c r="E20" s="220">
        <v>5</v>
      </c>
      <c r="F20" s="222"/>
      <c r="G20" s="103"/>
      <c r="H20" s="103"/>
      <c r="I20" s="165"/>
      <c r="J20" s="103"/>
      <c r="K20" s="165"/>
      <c r="L20" s="103"/>
      <c r="M20" s="103"/>
      <c r="N20" s="103"/>
      <c r="O20" s="103"/>
      <c r="P20" s="103"/>
    </row>
    <row r="21" spans="1:16" ht="25.5">
      <c r="A21" s="176" t="s">
        <v>152</v>
      </c>
      <c r="B21" s="176" t="s">
        <v>401</v>
      </c>
      <c r="C21" s="219" t="s">
        <v>411</v>
      </c>
      <c r="D21" s="248" t="s">
        <v>90</v>
      </c>
      <c r="E21" s="250">
        <v>1</v>
      </c>
      <c r="F21" s="180"/>
      <c r="G21" s="103"/>
      <c r="H21" s="103"/>
      <c r="I21" s="165"/>
      <c r="J21" s="103"/>
      <c r="K21" s="165"/>
      <c r="L21" s="103"/>
      <c r="M21" s="103"/>
      <c r="N21" s="103"/>
      <c r="O21" s="103"/>
      <c r="P21" s="103"/>
    </row>
    <row r="22" spans="1:16" ht="25.5">
      <c r="A22" s="176" t="s">
        <v>153</v>
      </c>
      <c r="B22" s="176" t="s">
        <v>401</v>
      </c>
      <c r="C22" s="219" t="s">
        <v>412</v>
      </c>
      <c r="D22" s="248" t="s">
        <v>90</v>
      </c>
      <c r="E22" s="250">
        <v>25</v>
      </c>
      <c r="F22" s="180"/>
      <c r="G22" s="103"/>
      <c r="H22" s="103"/>
      <c r="I22" s="165"/>
      <c r="J22" s="103"/>
      <c r="K22" s="165"/>
      <c r="L22" s="103"/>
      <c r="M22" s="103"/>
      <c r="N22" s="103"/>
      <c r="O22" s="103"/>
      <c r="P22" s="103"/>
    </row>
    <row r="23" spans="1:16" ht="38.25">
      <c r="A23" s="176" t="s">
        <v>155</v>
      </c>
      <c r="B23" s="176" t="s">
        <v>401</v>
      </c>
      <c r="C23" s="251" t="s">
        <v>413</v>
      </c>
      <c r="D23" s="248" t="s">
        <v>102</v>
      </c>
      <c r="E23" s="220">
        <v>1</v>
      </c>
      <c r="F23" s="180"/>
      <c r="G23" s="103"/>
      <c r="H23" s="103"/>
      <c r="I23" s="165"/>
      <c r="J23" s="103"/>
      <c r="K23" s="165"/>
      <c r="L23" s="103"/>
      <c r="M23" s="103"/>
      <c r="N23" s="103"/>
      <c r="O23" s="103"/>
      <c r="P23" s="103"/>
    </row>
    <row r="24" spans="1:16">
      <c r="A24" s="169">
        <v>2</v>
      </c>
      <c r="B24" s="169"/>
      <c r="C24" s="252" t="s">
        <v>414</v>
      </c>
      <c r="D24" s="253"/>
      <c r="E24" s="253"/>
      <c r="F24" s="92"/>
      <c r="G24" s="95"/>
      <c r="H24" s="96"/>
      <c r="I24" s="96"/>
      <c r="J24" s="96"/>
      <c r="K24" s="96"/>
      <c r="L24" s="96"/>
      <c r="M24" s="96"/>
      <c r="N24" s="96"/>
      <c r="O24" s="96"/>
      <c r="P24" s="97"/>
    </row>
    <row r="25" spans="1:16" ht="25.5">
      <c r="A25" s="144" t="s">
        <v>165</v>
      </c>
      <c r="B25" s="176" t="s">
        <v>415</v>
      </c>
      <c r="C25" s="219" t="s">
        <v>416</v>
      </c>
      <c r="D25" s="248" t="s">
        <v>218</v>
      </c>
      <c r="E25" s="220">
        <v>350</v>
      </c>
      <c r="F25" s="180"/>
      <c r="G25" s="103"/>
      <c r="H25" s="103"/>
      <c r="I25" s="165"/>
      <c r="J25" s="103"/>
      <c r="K25" s="165"/>
      <c r="L25" s="103"/>
      <c r="M25" s="103"/>
      <c r="N25" s="103"/>
      <c r="O25" s="103"/>
      <c r="P25" s="103"/>
    </row>
    <row r="26" spans="1:16" ht="25.5">
      <c r="A26" s="144" t="s">
        <v>167</v>
      </c>
      <c r="B26" s="176" t="s">
        <v>415</v>
      </c>
      <c r="C26" s="219" t="s">
        <v>417</v>
      </c>
      <c r="D26" s="248" t="s">
        <v>218</v>
      </c>
      <c r="E26" s="220">
        <v>238</v>
      </c>
      <c r="F26" s="180"/>
      <c r="G26" s="103"/>
      <c r="H26" s="103"/>
      <c r="I26" s="165"/>
      <c r="J26" s="103"/>
      <c r="K26" s="165"/>
      <c r="L26" s="103"/>
      <c r="M26" s="103"/>
      <c r="N26" s="103"/>
      <c r="O26" s="103"/>
      <c r="P26" s="103"/>
    </row>
    <row r="27" spans="1:16" ht="25.5">
      <c r="A27" s="144" t="s">
        <v>169</v>
      </c>
      <c r="B27" s="176" t="s">
        <v>415</v>
      </c>
      <c r="C27" s="219" t="s">
        <v>418</v>
      </c>
      <c r="D27" s="248" t="s">
        <v>218</v>
      </c>
      <c r="E27" s="220">
        <v>49</v>
      </c>
      <c r="F27" s="180"/>
      <c r="G27" s="103"/>
      <c r="H27" s="103"/>
      <c r="I27" s="165"/>
      <c r="J27" s="103"/>
      <c r="K27" s="165"/>
      <c r="L27" s="103"/>
      <c r="M27" s="103"/>
      <c r="N27" s="103"/>
      <c r="O27" s="103"/>
      <c r="P27" s="103"/>
    </row>
    <row r="28" spans="1:16" ht="25.5">
      <c r="A28" s="144" t="s">
        <v>171</v>
      </c>
      <c r="B28" s="176" t="s">
        <v>415</v>
      </c>
      <c r="C28" s="219" t="s">
        <v>419</v>
      </c>
      <c r="D28" s="248" t="s">
        <v>218</v>
      </c>
      <c r="E28" s="220">
        <v>64</v>
      </c>
      <c r="F28" s="222"/>
      <c r="G28" s="103"/>
      <c r="H28" s="103"/>
      <c r="I28" s="165"/>
      <c r="J28" s="103"/>
      <c r="K28" s="165"/>
      <c r="L28" s="103"/>
      <c r="M28" s="103"/>
      <c r="N28" s="103"/>
      <c r="O28" s="103"/>
      <c r="P28" s="103"/>
    </row>
    <row r="29" spans="1:16" ht="25.5">
      <c r="A29" s="144" t="s">
        <v>173</v>
      </c>
      <c r="B29" s="176" t="s">
        <v>415</v>
      </c>
      <c r="C29" s="219" t="s">
        <v>420</v>
      </c>
      <c r="D29" s="248" t="s">
        <v>90</v>
      </c>
      <c r="E29" s="220">
        <v>8</v>
      </c>
      <c r="F29" s="180"/>
      <c r="G29" s="103"/>
      <c r="H29" s="103"/>
      <c r="I29" s="165"/>
      <c r="J29" s="103"/>
      <c r="K29" s="165"/>
      <c r="L29" s="103"/>
      <c r="M29" s="103"/>
      <c r="N29" s="103"/>
      <c r="O29" s="103"/>
      <c r="P29" s="103"/>
    </row>
    <row r="30" spans="1:16" ht="25.5">
      <c r="A30" s="144" t="s">
        <v>175</v>
      </c>
      <c r="B30" s="176" t="s">
        <v>415</v>
      </c>
      <c r="C30" s="219" t="s">
        <v>421</v>
      </c>
      <c r="D30" s="248" t="s">
        <v>90</v>
      </c>
      <c r="E30" s="220">
        <v>21</v>
      </c>
      <c r="F30" s="180"/>
      <c r="G30" s="103"/>
      <c r="H30" s="103"/>
      <c r="I30" s="165"/>
      <c r="J30" s="103"/>
      <c r="K30" s="165"/>
      <c r="L30" s="103"/>
      <c r="M30" s="103"/>
      <c r="N30" s="103"/>
      <c r="O30" s="103"/>
      <c r="P30" s="103"/>
    </row>
    <row r="31" spans="1:16" ht="25.5">
      <c r="A31" s="144" t="s">
        <v>177</v>
      </c>
      <c r="B31" s="176" t="s">
        <v>415</v>
      </c>
      <c r="C31" s="219" t="s">
        <v>422</v>
      </c>
      <c r="D31" s="248" t="s">
        <v>90</v>
      </c>
      <c r="E31" s="220">
        <v>21</v>
      </c>
      <c r="F31" s="180"/>
      <c r="G31" s="103"/>
      <c r="H31" s="103"/>
      <c r="I31" s="165"/>
      <c r="J31" s="103"/>
      <c r="K31" s="165"/>
      <c r="L31" s="103"/>
      <c r="M31" s="103"/>
      <c r="N31" s="103"/>
      <c r="O31" s="103"/>
      <c r="P31" s="103"/>
    </row>
    <row r="32" spans="1:16" ht="25.5">
      <c r="A32" s="144" t="s">
        <v>179</v>
      </c>
      <c r="B32" s="176" t="s">
        <v>415</v>
      </c>
      <c r="C32" s="219" t="s">
        <v>423</v>
      </c>
      <c r="D32" s="248" t="s">
        <v>90</v>
      </c>
      <c r="E32" s="254">
        <v>11</v>
      </c>
      <c r="F32" s="180"/>
      <c r="G32" s="103"/>
      <c r="H32" s="103"/>
      <c r="I32" s="165"/>
      <c r="J32" s="103"/>
      <c r="K32" s="165"/>
      <c r="L32" s="103"/>
      <c r="M32" s="103"/>
      <c r="N32" s="103"/>
      <c r="O32" s="103"/>
      <c r="P32" s="103"/>
    </row>
    <row r="33" spans="1:16" ht="25.5">
      <c r="A33" s="144" t="s">
        <v>181</v>
      </c>
      <c r="B33" s="176" t="s">
        <v>415</v>
      </c>
      <c r="C33" s="219" t="s">
        <v>424</v>
      </c>
      <c r="D33" s="248" t="s">
        <v>90</v>
      </c>
      <c r="E33" s="254">
        <v>3</v>
      </c>
      <c r="F33" s="180"/>
      <c r="G33" s="103"/>
      <c r="H33" s="103"/>
      <c r="I33" s="165"/>
      <c r="J33" s="103"/>
      <c r="K33" s="165"/>
      <c r="L33" s="103"/>
      <c r="M33" s="103"/>
      <c r="N33" s="103"/>
      <c r="O33" s="103"/>
      <c r="P33" s="103"/>
    </row>
    <row r="34" spans="1:16" ht="25.5">
      <c r="A34" s="144" t="s">
        <v>183</v>
      </c>
      <c r="B34" s="176" t="s">
        <v>415</v>
      </c>
      <c r="C34" s="219" t="s">
        <v>425</v>
      </c>
      <c r="D34" s="248" t="s">
        <v>90</v>
      </c>
      <c r="E34" s="254">
        <v>5</v>
      </c>
      <c r="F34" s="180"/>
      <c r="G34" s="103"/>
      <c r="H34" s="103"/>
      <c r="I34" s="165"/>
      <c r="J34" s="103"/>
      <c r="K34" s="165"/>
      <c r="L34" s="103"/>
      <c r="M34" s="103"/>
      <c r="N34" s="103"/>
      <c r="O34" s="103"/>
      <c r="P34" s="103"/>
    </row>
    <row r="35" spans="1:16" s="249" customFormat="1" ht="25.5">
      <c r="A35" s="144" t="s">
        <v>185</v>
      </c>
      <c r="B35" s="176" t="s">
        <v>415</v>
      </c>
      <c r="C35" s="219" t="s">
        <v>426</v>
      </c>
      <c r="D35" s="248" t="s">
        <v>90</v>
      </c>
      <c r="E35" s="254">
        <v>3</v>
      </c>
      <c r="F35" s="180"/>
      <c r="G35" s="103"/>
      <c r="H35" s="103"/>
      <c r="I35" s="165"/>
      <c r="J35" s="103"/>
      <c r="K35" s="165"/>
      <c r="L35" s="103"/>
      <c r="M35" s="103"/>
      <c r="N35" s="103"/>
      <c r="O35" s="103"/>
      <c r="P35" s="103"/>
    </row>
    <row r="36" spans="1:16" ht="25.5">
      <c r="A36" s="144" t="s">
        <v>187</v>
      </c>
      <c r="B36" s="176" t="s">
        <v>415</v>
      </c>
      <c r="C36" s="219" t="s">
        <v>427</v>
      </c>
      <c r="D36" s="248" t="s">
        <v>90</v>
      </c>
      <c r="E36" s="254">
        <v>3</v>
      </c>
      <c r="F36" s="180"/>
      <c r="G36" s="103"/>
      <c r="H36" s="103"/>
      <c r="I36" s="165"/>
      <c r="J36" s="103"/>
      <c r="K36" s="165"/>
      <c r="L36" s="103"/>
      <c r="M36" s="103"/>
      <c r="N36" s="103"/>
      <c r="O36" s="103"/>
      <c r="P36" s="103"/>
    </row>
    <row r="37" spans="1:16" ht="25.5">
      <c r="A37" s="144" t="s">
        <v>428</v>
      </c>
      <c r="B37" s="176" t="s">
        <v>415</v>
      </c>
      <c r="C37" s="219" t="s">
        <v>429</v>
      </c>
      <c r="D37" s="248" t="s">
        <v>90</v>
      </c>
      <c r="E37" s="250">
        <v>14</v>
      </c>
      <c r="F37" s="180"/>
      <c r="G37" s="103"/>
      <c r="H37" s="103"/>
      <c r="I37" s="165"/>
      <c r="J37" s="103"/>
      <c r="K37" s="165"/>
      <c r="L37" s="103"/>
      <c r="M37" s="103"/>
      <c r="N37" s="103"/>
      <c r="O37" s="103"/>
      <c r="P37" s="103"/>
    </row>
    <row r="38" spans="1:16" ht="25.5">
      <c r="A38" s="144" t="s">
        <v>430</v>
      </c>
      <c r="B38" s="176" t="s">
        <v>415</v>
      </c>
      <c r="C38" s="219" t="s">
        <v>431</v>
      </c>
      <c r="D38" s="248" t="s">
        <v>90</v>
      </c>
      <c r="E38" s="250">
        <v>12</v>
      </c>
      <c r="F38" s="180"/>
      <c r="G38" s="103"/>
      <c r="H38" s="103"/>
      <c r="I38" s="165"/>
      <c r="J38" s="103"/>
      <c r="K38" s="165"/>
      <c r="L38" s="103"/>
      <c r="M38" s="103"/>
      <c r="N38" s="103"/>
      <c r="O38" s="103"/>
      <c r="P38" s="103"/>
    </row>
    <row r="39" spans="1:16" ht="25.5">
      <c r="A39" s="144" t="s">
        <v>432</v>
      </c>
      <c r="B39" s="176" t="s">
        <v>415</v>
      </c>
      <c r="C39" s="219" t="s">
        <v>433</v>
      </c>
      <c r="D39" s="248" t="s">
        <v>90</v>
      </c>
      <c r="E39" s="254">
        <v>6</v>
      </c>
      <c r="F39" s="180"/>
      <c r="G39" s="103"/>
      <c r="H39" s="103"/>
      <c r="I39" s="165"/>
      <c r="J39" s="103"/>
      <c r="K39" s="165"/>
      <c r="L39" s="103"/>
      <c r="M39" s="103"/>
      <c r="N39" s="103"/>
      <c r="O39" s="103"/>
      <c r="P39" s="103"/>
    </row>
    <row r="40" spans="1:16">
      <c r="A40" s="144" t="s">
        <v>434</v>
      </c>
      <c r="B40" s="176" t="s">
        <v>415</v>
      </c>
      <c r="C40" s="219" t="s">
        <v>435</v>
      </c>
      <c r="D40" s="248" t="s">
        <v>90</v>
      </c>
      <c r="E40" s="254">
        <v>160</v>
      </c>
      <c r="F40" s="180"/>
      <c r="G40" s="103"/>
      <c r="H40" s="103"/>
      <c r="I40" s="165"/>
      <c r="J40" s="103"/>
      <c r="K40" s="165"/>
      <c r="L40" s="103"/>
      <c r="M40" s="103"/>
      <c r="N40" s="103"/>
      <c r="O40" s="103"/>
      <c r="P40" s="103"/>
    </row>
    <row r="41" spans="1:16">
      <c r="A41" s="144" t="s">
        <v>436</v>
      </c>
      <c r="B41" s="176" t="s">
        <v>415</v>
      </c>
      <c r="C41" s="219" t="s">
        <v>437</v>
      </c>
      <c r="D41" s="248" t="s">
        <v>90</v>
      </c>
      <c r="E41" s="255">
        <v>79</v>
      </c>
      <c r="F41" s="180"/>
      <c r="G41" s="103"/>
      <c r="H41" s="103"/>
      <c r="I41" s="165"/>
      <c r="J41" s="103"/>
      <c r="K41" s="165"/>
      <c r="L41" s="103"/>
      <c r="M41" s="103"/>
      <c r="N41" s="103"/>
      <c r="O41" s="103"/>
      <c r="P41" s="103"/>
    </row>
    <row r="42" spans="1:16">
      <c r="A42" s="144" t="s">
        <v>438</v>
      </c>
      <c r="B42" s="176" t="s">
        <v>415</v>
      </c>
      <c r="C42" s="219" t="s">
        <v>439</v>
      </c>
      <c r="D42" s="248" t="s">
        <v>90</v>
      </c>
      <c r="E42" s="255">
        <v>6</v>
      </c>
      <c r="F42" s="180"/>
      <c r="G42" s="103"/>
      <c r="H42" s="103"/>
      <c r="I42" s="165"/>
      <c r="J42" s="103"/>
      <c r="K42" s="165"/>
      <c r="L42" s="103"/>
      <c r="M42" s="103"/>
      <c r="N42" s="103"/>
      <c r="O42" s="103"/>
      <c r="P42" s="103"/>
    </row>
    <row r="43" spans="1:16">
      <c r="A43" s="144" t="s">
        <v>440</v>
      </c>
      <c r="B43" s="176" t="s">
        <v>415</v>
      </c>
      <c r="C43" s="219" t="s">
        <v>441</v>
      </c>
      <c r="D43" s="248" t="s">
        <v>90</v>
      </c>
      <c r="E43" s="255">
        <v>2</v>
      </c>
      <c r="F43" s="180"/>
      <c r="G43" s="103"/>
      <c r="H43" s="103"/>
      <c r="I43" s="165"/>
      <c r="J43" s="103"/>
      <c r="K43" s="165"/>
      <c r="L43" s="103"/>
      <c r="M43" s="103"/>
      <c r="N43" s="103"/>
      <c r="O43" s="103"/>
      <c r="P43" s="103"/>
    </row>
    <row r="44" spans="1:16">
      <c r="A44" s="144" t="s">
        <v>442</v>
      </c>
      <c r="B44" s="176" t="s">
        <v>415</v>
      </c>
      <c r="C44" s="219" t="s">
        <v>443</v>
      </c>
      <c r="D44" s="248" t="s">
        <v>90</v>
      </c>
      <c r="E44" s="255">
        <v>3</v>
      </c>
      <c r="F44" s="180"/>
      <c r="G44" s="103"/>
      <c r="H44" s="103"/>
      <c r="I44" s="165"/>
      <c r="J44" s="103"/>
      <c r="K44" s="165"/>
      <c r="L44" s="103"/>
      <c r="M44" s="103"/>
      <c r="N44" s="103"/>
      <c r="O44" s="103"/>
      <c r="P44" s="103"/>
    </row>
    <row r="45" spans="1:16">
      <c r="A45" s="144" t="s">
        <v>444</v>
      </c>
      <c r="B45" s="176" t="s">
        <v>415</v>
      </c>
      <c r="C45" s="219" t="s">
        <v>445</v>
      </c>
      <c r="D45" s="248" t="s">
        <v>90</v>
      </c>
      <c r="E45" s="255">
        <v>5</v>
      </c>
      <c r="F45" s="180"/>
      <c r="G45" s="103"/>
      <c r="H45" s="103"/>
      <c r="I45" s="165"/>
      <c r="J45" s="103"/>
      <c r="K45" s="165"/>
      <c r="L45" s="103"/>
      <c r="M45" s="103"/>
      <c r="N45" s="103"/>
      <c r="O45" s="103"/>
      <c r="P45" s="103"/>
    </row>
    <row r="46" spans="1:16" ht="25.5">
      <c r="A46" s="144" t="s">
        <v>446</v>
      </c>
      <c r="B46" s="176" t="s">
        <v>415</v>
      </c>
      <c r="C46" s="219" t="s">
        <v>447</v>
      </c>
      <c r="D46" s="255" t="s">
        <v>218</v>
      </c>
      <c r="E46" s="255">
        <v>162</v>
      </c>
      <c r="F46" s="180"/>
      <c r="G46" s="103"/>
      <c r="H46" s="103"/>
      <c r="I46" s="165"/>
      <c r="J46" s="103"/>
      <c r="K46" s="165"/>
      <c r="L46" s="103"/>
      <c r="M46" s="103"/>
      <c r="N46" s="103"/>
      <c r="O46" s="103"/>
      <c r="P46" s="103"/>
    </row>
    <row r="47" spans="1:16" ht="25.5">
      <c r="A47" s="144" t="s">
        <v>448</v>
      </c>
      <c r="B47" s="176" t="s">
        <v>415</v>
      </c>
      <c r="C47" s="219" t="s">
        <v>449</v>
      </c>
      <c r="D47" s="255" t="s">
        <v>218</v>
      </c>
      <c r="E47" s="255">
        <v>122</v>
      </c>
      <c r="F47" s="180"/>
      <c r="G47" s="103"/>
      <c r="H47" s="103"/>
      <c r="I47" s="165"/>
      <c r="J47" s="103"/>
      <c r="K47" s="165"/>
      <c r="L47" s="103"/>
      <c r="M47" s="103"/>
      <c r="N47" s="103"/>
      <c r="O47" s="103"/>
      <c r="P47" s="103"/>
    </row>
    <row r="48" spans="1:16" s="249" customFormat="1" ht="25.5">
      <c r="A48" s="144" t="s">
        <v>450</v>
      </c>
      <c r="B48" s="176" t="s">
        <v>415</v>
      </c>
      <c r="C48" s="219" t="s">
        <v>451</v>
      </c>
      <c r="D48" s="255" t="s">
        <v>218</v>
      </c>
      <c r="E48" s="255">
        <v>15</v>
      </c>
      <c r="F48" s="180"/>
      <c r="G48" s="103"/>
      <c r="H48" s="103"/>
      <c r="I48" s="165"/>
      <c r="J48" s="103"/>
      <c r="K48" s="165"/>
      <c r="L48" s="103"/>
      <c r="M48" s="103"/>
      <c r="N48" s="103"/>
      <c r="O48" s="103"/>
      <c r="P48" s="103"/>
    </row>
    <row r="49" spans="1:16" s="132" customFormat="1" ht="25.5">
      <c r="A49" s="144" t="s">
        <v>452</v>
      </c>
      <c r="B49" s="176" t="s">
        <v>415</v>
      </c>
      <c r="C49" s="219" t="s">
        <v>453</v>
      </c>
      <c r="D49" s="255" t="s">
        <v>218</v>
      </c>
      <c r="E49" s="255">
        <v>36</v>
      </c>
      <c r="F49" s="180"/>
      <c r="G49" s="103"/>
      <c r="H49" s="103"/>
      <c r="I49" s="165"/>
      <c r="J49" s="103"/>
      <c r="K49" s="165"/>
      <c r="L49" s="103"/>
      <c r="M49" s="103"/>
      <c r="N49" s="103"/>
      <c r="O49" s="103"/>
      <c r="P49" s="103"/>
    </row>
    <row r="50" spans="1:16" ht="25.5">
      <c r="A50" s="144" t="s">
        <v>454</v>
      </c>
      <c r="B50" s="176" t="s">
        <v>415</v>
      </c>
      <c r="C50" s="219" t="s">
        <v>455</v>
      </c>
      <c r="D50" s="255" t="s">
        <v>218</v>
      </c>
      <c r="E50" s="255">
        <v>188</v>
      </c>
      <c r="F50" s="180"/>
      <c r="G50" s="103"/>
      <c r="H50" s="103"/>
      <c r="I50" s="165"/>
      <c r="J50" s="103"/>
      <c r="K50" s="165"/>
      <c r="L50" s="103"/>
      <c r="M50" s="103"/>
      <c r="N50" s="103"/>
      <c r="O50" s="103"/>
      <c r="P50" s="103"/>
    </row>
    <row r="51" spans="1:16" ht="25.5">
      <c r="A51" s="144" t="s">
        <v>456</v>
      </c>
      <c r="B51" s="176" t="s">
        <v>415</v>
      </c>
      <c r="C51" s="219" t="s">
        <v>457</v>
      </c>
      <c r="D51" s="255" t="s">
        <v>218</v>
      </c>
      <c r="E51" s="256">
        <v>116</v>
      </c>
      <c r="F51" s="180"/>
      <c r="G51" s="103"/>
      <c r="H51" s="103"/>
      <c r="I51" s="165"/>
      <c r="J51" s="103"/>
      <c r="K51" s="165"/>
      <c r="L51" s="103"/>
      <c r="M51" s="103"/>
      <c r="N51" s="103"/>
      <c r="O51" s="103"/>
      <c r="P51" s="103"/>
    </row>
    <row r="52" spans="1:16" ht="25.5">
      <c r="A52" s="144" t="s">
        <v>458</v>
      </c>
      <c r="B52" s="176" t="s">
        <v>415</v>
      </c>
      <c r="C52" s="219" t="s">
        <v>459</v>
      </c>
      <c r="D52" s="255" t="s">
        <v>218</v>
      </c>
      <c r="E52" s="254">
        <v>34</v>
      </c>
      <c r="F52" s="180"/>
      <c r="G52" s="103"/>
      <c r="H52" s="103"/>
      <c r="I52" s="165"/>
      <c r="J52" s="103"/>
      <c r="K52" s="165"/>
      <c r="L52" s="103"/>
      <c r="M52" s="103"/>
      <c r="N52" s="103"/>
      <c r="O52" s="103"/>
      <c r="P52" s="103"/>
    </row>
    <row r="53" spans="1:16" ht="25.5">
      <c r="A53" s="144" t="s">
        <v>460</v>
      </c>
      <c r="B53" s="176" t="s">
        <v>415</v>
      </c>
      <c r="C53" s="219" t="s">
        <v>461</v>
      </c>
      <c r="D53" s="255" t="s">
        <v>218</v>
      </c>
      <c r="E53" s="256">
        <v>28</v>
      </c>
      <c r="F53" s="180"/>
      <c r="G53" s="103"/>
      <c r="H53" s="103"/>
      <c r="I53" s="165"/>
      <c r="J53" s="103"/>
      <c r="K53" s="165"/>
      <c r="L53" s="103"/>
      <c r="M53" s="103"/>
      <c r="N53" s="103"/>
      <c r="O53" s="103"/>
      <c r="P53" s="103"/>
    </row>
    <row r="54" spans="1:16">
      <c r="A54" s="144" t="s">
        <v>462</v>
      </c>
      <c r="B54" s="176" t="s">
        <v>415</v>
      </c>
      <c r="C54" s="219" t="s">
        <v>463</v>
      </c>
      <c r="D54" s="255" t="s">
        <v>90</v>
      </c>
      <c r="E54" s="256">
        <v>155</v>
      </c>
      <c r="F54" s="180"/>
      <c r="G54" s="103"/>
      <c r="H54" s="103"/>
      <c r="I54" s="165"/>
      <c r="J54" s="103"/>
      <c r="K54" s="165"/>
      <c r="L54" s="103"/>
      <c r="M54" s="103"/>
      <c r="N54" s="103"/>
      <c r="O54" s="103"/>
      <c r="P54" s="103"/>
    </row>
    <row r="55" spans="1:16">
      <c r="A55" s="144" t="s">
        <v>464</v>
      </c>
      <c r="B55" s="176" t="s">
        <v>415</v>
      </c>
      <c r="C55" s="219" t="s">
        <v>465</v>
      </c>
      <c r="D55" s="255" t="s">
        <v>90</v>
      </c>
      <c r="E55" s="220">
        <v>42</v>
      </c>
      <c r="F55" s="222"/>
      <c r="G55" s="103"/>
      <c r="H55" s="103"/>
      <c r="I55" s="165"/>
      <c r="J55" s="103"/>
      <c r="K55" s="165"/>
      <c r="L55" s="103"/>
      <c r="M55" s="103"/>
      <c r="N55" s="103"/>
      <c r="O55" s="103"/>
      <c r="P55" s="103"/>
    </row>
    <row r="56" spans="1:16" s="249" customFormat="1" ht="51">
      <c r="A56" s="144" t="s">
        <v>466</v>
      </c>
      <c r="B56" s="176" t="s">
        <v>415</v>
      </c>
      <c r="C56" s="251" t="s">
        <v>467</v>
      </c>
      <c r="D56" s="248" t="s">
        <v>102</v>
      </c>
      <c r="E56" s="220">
        <v>1</v>
      </c>
      <c r="F56" s="180"/>
      <c r="G56" s="103"/>
      <c r="H56" s="103"/>
      <c r="I56" s="165"/>
      <c r="J56" s="103"/>
      <c r="K56" s="165"/>
      <c r="L56" s="103"/>
      <c r="M56" s="103"/>
      <c r="N56" s="103"/>
      <c r="O56" s="103"/>
      <c r="P56" s="103"/>
    </row>
    <row r="57" spans="1:16" s="260" customFormat="1" ht="12.75" customHeight="1">
      <c r="A57" s="169">
        <v>3</v>
      </c>
      <c r="B57" s="169"/>
      <c r="C57" s="257" t="s">
        <v>468</v>
      </c>
      <c r="D57" s="258"/>
      <c r="E57" s="259"/>
      <c r="F57" s="171"/>
      <c r="G57" s="172"/>
      <c r="H57" s="172"/>
      <c r="I57" s="172"/>
      <c r="J57" s="172"/>
      <c r="K57" s="172"/>
      <c r="L57" s="112"/>
      <c r="M57" s="112"/>
      <c r="N57" s="112"/>
      <c r="O57" s="112"/>
      <c r="P57" s="112"/>
    </row>
    <row r="58" spans="1:16" s="249" customFormat="1" ht="15">
      <c r="A58" s="144" t="s">
        <v>190</v>
      </c>
      <c r="B58" s="176" t="s">
        <v>415</v>
      </c>
      <c r="C58" s="261" t="s">
        <v>469</v>
      </c>
      <c r="D58" s="262" t="s">
        <v>102</v>
      </c>
      <c r="E58" s="262">
        <v>2</v>
      </c>
      <c r="F58" s="107"/>
      <c r="G58" s="263"/>
      <c r="H58" s="103"/>
      <c r="I58" s="104"/>
      <c r="J58" s="104"/>
      <c r="K58" s="104"/>
      <c r="L58" s="103"/>
      <c r="M58" s="103"/>
      <c r="N58" s="103"/>
      <c r="O58" s="103"/>
      <c r="P58" s="103"/>
    </row>
    <row r="59" spans="1:16" s="249" customFormat="1" ht="25.5">
      <c r="A59" s="144" t="s">
        <v>193</v>
      </c>
      <c r="B59" s="176" t="s">
        <v>415</v>
      </c>
      <c r="C59" s="261" t="s">
        <v>470</v>
      </c>
      <c r="D59" s="262" t="s">
        <v>102</v>
      </c>
      <c r="E59" s="262">
        <v>13</v>
      </c>
      <c r="F59" s="180"/>
      <c r="G59" s="263"/>
      <c r="H59" s="103"/>
      <c r="I59" s="104"/>
      <c r="J59" s="104"/>
      <c r="K59" s="104"/>
      <c r="L59" s="103"/>
      <c r="M59" s="103"/>
      <c r="N59" s="103"/>
      <c r="O59" s="103"/>
      <c r="P59" s="103"/>
    </row>
    <row r="60" spans="1:16" s="249" customFormat="1" ht="15">
      <c r="A60" s="144" t="s">
        <v>195</v>
      </c>
      <c r="B60" s="176" t="s">
        <v>415</v>
      </c>
      <c r="C60" s="264" t="s">
        <v>471</v>
      </c>
      <c r="D60" s="262" t="s">
        <v>90</v>
      </c>
      <c r="E60" s="262">
        <v>15</v>
      </c>
      <c r="F60" s="180"/>
      <c r="G60" s="263"/>
      <c r="H60" s="103"/>
      <c r="I60" s="104"/>
      <c r="J60" s="104"/>
      <c r="K60" s="104"/>
      <c r="L60" s="103"/>
      <c r="M60" s="103"/>
      <c r="N60" s="103"/>
      <c r="O60" s="103"/>
      <c r="P60" s="103"/>
    </row>
    <row r="61" spans="1:16" s="249" customFormat="1" ht="63.75">
      <c r="A61" s="144" t="s">
        <v>197</v>
      </c>
      <c r="B61" s="176" t="s">
        <v>415</v>
      </c>
      <c r="C61" s="261" t="s">
        <v>472</v>
      </c>
      <c r="D61" s="262" t="s">
        <v>90</v>
      </c>
      <c r="E61" s="262">
        <v>15</v>
      </c>
      <c r="F61" s="180"/>
      <c r="G61" s="263"/>
      <c r="H61" s="103"/>
      <c r="I61" s="104"/>
      <c r="J61" s="104"/>
      <c r="K61" s="104"/>
      <c r="L61" s="103"/>
      <c r="M61" s="103"/>
      <c r="N61" s="103"/>
      <c r="O61" s="103"/>
      <c r="P61" s="103"/>
    </row>
    <row r="62" spans="1:16" s="249" customFormat="1" ht="25.5">
      <c r="A62" s="144" t="s">
        <v>285</v>
      </c>
      <c r="B62" s="176" t="s">
        <v>415</v>
      </c>
      <c r="C62" s="261" t="s">
        <v>473</v>
      </c>
      <c r="D62" s="262" t="s">
        <v>102</v>
      </c>
      <c r="E62" s="262">
        <v>13</v>
      </c>
      <c r="F62" s="180"/>
      <c r="G62" s="263"/>
      <c r="H62" s="103"/>
      <c r="I62" s="104"/>
      <c r="J62" s="104"/>
      <c r="K62" s="104"/>
      <c r="L62" s="103"/>
      <c r="M62" s="103"/>
      <c r="N62" s="103"/>
      <c r="O62" s="103"/>
      <c r="P62" s="103"/>
    </row>
    <row r="63" spans="1:16" s="249" customFormat="1" ht="25.5">
      <c r="A63" s="144" t="s">
        <v>287</v>
      </c>
      <c r="B63" s="176" t="s">
        <v>415</v>
      </c>
      <c r="C63" s="261" t="s">
        <v>474</v>
      </c>
      <c r="D63" s="262" t="s">
        <v>102</v>
      </c>
      <c r="E63" s="262">
        <v>7</v>
      </c>
      <c r="F63" s="180"/>
      <c r="G63" s="263"/>
      <c r="H63" s="103"/>
      <c r="I63" s="165"/>
      <c r="J63" s="104"/>
      <c r="K63" s="104"/>
      <c r="L63" s="103"/>
      <c r="M63" s="103"/>
      <c r="N63" s="103"/>
      <c r="O63" s="103"/>
      <c r="P63" s="103"/>
    </row>
    <row r="64" spans="1:16" s="249" customFormat="1" ht="25.5">
      <c r="A64" s="144" t="s">
        <v>289</v>
      </c>
      <c r="B64" s="176" t="s">
        <v>415</v>
      </c>
      <c r="C64" s="261" t="s">
        <v>475</v>
      </c>
      <c r="D64" s="262" t="s">
        <v>102</v>
      </c>
      <c r="E64" s="262">
        <v>12</v>
      </c>
      <c r="F64" s="180"/>
      <c r="G64" s="263"/>
      <c r="H64" s="103"/>
      <c r="I64" s="104"/>
      <c r="J64" s="104"/>
      <c r="K64" s="104"/>
      <c r="L64" s="103"/>
      <c r="M64" s="103"/>
      <c r="N64" s="103"/>
      <c r="O64" s="103"/>
      <c r="P64" s="103"/>
    </row>
    <row r="65" spans="1:16" s="249" customFormat="1" ht="25.5">
      <c r="A65" s="144" t="s">
        <v>291</v>
      </c>
      <c r="B65" s="176" t="s">
        <v>415</v>
      </c>
      <c r="C65" s="261" t="s">
        <v>476</v>
      </c>
      <c r="D65" s="262" t="s">
        <v>102</v>
      </c>
      <c r="E65" s="262">
        <v>1</v>
      </c>
      <c r="F65" s="180"/>
      <c r="G65" s="263"/>
      <c r="H65" s="103"/>
      <c r="I65" s="104"/>
      <c r="J65" s="104"/>
      <c r="K65" s="104"/>
      <c r="L65" s="103"/>
      <c r="M65" s="103"/>
      <c r="N65" s="103"/>
      <c r="O65" s="103"/>
      <c r="P65" s="103"/>
    </row>
    <row r="66" spans="1:16" s="249" customFormat="1" ht="25.5">
      <c r="A66" s="144" t="s">
        <v>293</v>
      </c>
      <c r="B66" s="176" t="s">
        <v>415</v>
      </c>
      <c r="C66" s="261" t="s">
        <v>477</v>
      </c>
      <c r="D66" s="262" t="s">
        <v>102</v>
      </c>
      <c r="E66" s="262">
        <v>2</v>
      </c>
      <c r="F66" s="180"/>
      <c r="G66" s="263"/>
      <c r="H66" s="103"/>
      <c r="I66" s="104"/>
      <c r="J66" s="104"/>
      <c r="K66" s="104"/>
      <c r="L66" s="103"/>
      <c r="M66" s="103"/>
      <c r="N66" s="103"/>
      <c r="O66" s="103"/>
      <c r="P66" s="103"/>
    </row>
    <row r="67" spans="1:16" s="249" customFormat="1" ht="25.5">
      <c r="A67" s="144" t="s">
        <v>295</v>
      </c>
      <c r="B67" s="176" t="s">
        <v>415</v>
      </c>
      <c r="C67" s="265" t="s">
        <v>478</v>
      </c>
      <c r="D67" s="262" t="s">
        <v>102</v>
      </c>
      <c r="E67" s="266">
        <v>13</v>
      </c>
      <c r="F67" s="180"/>
      <c r="G67" s="263"/>
      <c r="H67" s="103"/>
      <c r="I67" s="104"/>
      <c r="J67" s="104"/>
      <c r="K67" s="104"/>
      <c r="L67" s="103"/>
      <c r="M67" s="103"/>
      <c r="N67" s="103"/>
      <c r="O67" s="103"/>
      <c r="P67" s="103"/>
    </row>
    <row r="68" spans="1:16" s="249" customFormat="1" ht="25.5">
      <c r="A68" s="144" t="s">
        <v>297</v>
      </c>
      <c r="B68" s="176" t="s">
        <v>415</v>
      </c>
      <c r="C68" s="265" t="s">
        <v>479</v>
      </c>
      <c r="D68" s="262" t="s">
        <v>102</v>
      </c>
      <c r="E68" s="266">
        <v>12</v>
      </c>
      <c r="F68" s="180"/>
      <c r="G68" s="263"/>
      <c r="H68" s="103"/>
      <c r="I68" s="104"/>
      <c r="J68" s="104"/>
      <c r="K68" s="104"/>
      <c r="L68" s="103"/>
      <c r="M68" s="103"/>
      <c r="N68" s="103"/>
      <c r="O68" s="103"/>
      <c r="P68" s="103"/>
    </row>
    <row r="69" spans="1:16" s="249" customFormat="1" ht="25.5">
      <c r="A69" s="144" t="s">
        <v>299</v>
      </c>
      <c r="B69" s="176" t="s">
        <v>415</v>
      </c>
      <c r="C69" s="265" t="s">
        <v>480</v>
      </c>
      <c r="D69" s="262" t="s">
        <v>102</v>
      </c>
      <c r="E69" s="266">
        <v>7</v>
      </c>
      <c r="F69" s="180"/>
      <c r="G69" s="263"/>
      <c r="H69" s="103"/>
      <c r="I69" s="104"/>
      <c r="J69" s="104"/>
      <c r="K69" s="104"/>
      <c r="L69" s="103"/>
      <c r="M69" s="103"/>
      <c r="N69" s="103"/>
      <c r="O69" s="103"/>
      <c r="P69" s="103"/>
    </row>
    <row r="70" spans="1:16" s="249" customFormat="1" ht="15">
      <c r="A70" s="144" t="s">
        <v>301</v>
      </c>
      <c r="B70" s="176" t="s">
        <v>415</v>
      </c>
      <c r="C70" s="265" t="s">
        <v>481</v>
      </c>
      <c r="D70" s="262" t="s">
        <v>102</v>
      </c>
      <c r="E70" s="266">
        <v>15</v>
      </c>
      <c r="F70" s="180"/>
      <c r="G70" s="263"/>
      <c r="H70" s="103"/>
      <c r="I70" s="104"/>
      <c r="J70" s="104"/>
      <c r="K70" s="104"/>
      <c r="L70" s="103"/>
      <c r="M70" s="103"/>
      <c r="N70" s="103"/>
      <c r="O70" s="103"/>
      <c r="P70" s="103"/>
    </row>
    <row r="71" spans="1:16" s="249" customFormat="1" ht="15">
      <c r="A71" s="144" t="s">
        <v>303</v>
      </c>
      <c r="B71" s="176" t="s">
        <v>415</v>
      </c>
      <c r="C71" s="265" t="s">
        <v>482</v>
      </c>
      <c r="D71" s="262" t="s">
        <v>102</v>
      </c>
      <c r="E71" s="266">
        <v>2</v>
      </c>
      <c r="F71" s="180"/>
      <c r="G71" s="263"/>
      <c r="H71" s="103"/>
      <c r="I71" s="104"/>
      <c r="J71" s="104"/>
      <c r="K71" s="104"/>
      <c r="L71" s="103"/>
      <c r="M71" s="103"/>
      <c r="N71" s="103"/>
      <c r="O71" s="103"/>
      <c r="P71" s="103"/>
    </row>
    <row r="72" spans="1:16">
      <c r="A72" s="169">
        <v>4</v>
      </c>
      <c r="B72" s="169"/>
      <c r="C72" s="252" t="s">
        <v>483</v>
      </c>
      <c r="D72" s="253"/>
      <c r="E72" s="253"/>
      <c r="F72" s="92"/>
      <c r="G72" s="95"/>
      <c r="H72" s="96"/>
      <c r="I72" s="96"/>
      <c r="J72" s="96"/>
      <c r="K72" s="96"/>
      <c r="L72" s="96"/>
      <c r="M72" s="96"/>
      <c r="N72" s="112"/>
      <c r="O72" s="96"/>
      <c r="P72" s="97"/>
    </row>
    <row r="73" spans="1:16" ht="25.5">
      <c r="A73" s="144" t="s">
        <v>200</v>
      </c>
      <c r="B73" s="176" t="s">
        <v>415</v>
      </c>
      <c r="C73" s="219" t="s">
        <v>484</v>
      </c>
      <c r="D73" s="248" t="s">
        <v>90</v>
      </c>
      <c r="E73" s="220">
        <v>9</v>
      </c>
      <c r="F73" s="180"/>
      <c r="G73" s="103"/>
      <c r="H73" s="103"/>
      <c r="I73" s="165"/>
      <c r="J73" s="103"/>
      <c r="K73" s="165"/>
      <c r="L73" s="103"/>
      <c r="M73" s="103"/>
      <c r="N73" s="103"/>
      <c r="O73" s="103"/>
      <c r="P73" s="103"/>
    </row>
    <row r="74" spans="1:16">
      <c r="A74" s="103"/>
      <c r="B74" s="14"/>
      <c r="C74" s="103"/>
      <c r="D74" s="103"/>
      <c r="E74" s="103"/>
      <c r="F74" s="103"/>
      <c r="G74" s="103"/>
      <c r="H74" s="103"/>
      <c r="I74" s="165"/>
      <c r="J74" s="103"/>
      <c r="K74" s="165"/>
      <c r="L74" s="103"/>
      <c r="M74" s="103"/>
      <c r="N74" s="103"/>
      <c r="O74" s="103"/>
      <c r="P74" s="103"/>
    </row>
    <row r="75" spans="1:16" s="132" customFormat="1" ht="13.5" customHeight="1">
      <c r="A75" s="124"/>
      <c r="B75" s="267"/>
      <c r="C75" s="125" t="s">
        <v>125</v>
      </c>
      <c r="D75" s="126"/>
      <c r="E75" s="124"/>
      <c r="F75" s="127"/>
      <c r="G75" s="128"/>
      <c r="H75" s="129"/>
      <c r="I75" s="130"/>
      <c r="J75" s="129"/>
      <c r="K75" s="130"/>
      <c r="L75" s="129">
        <f>SUM(L11:L74)</f>
        <v>0</v>
      </c>
      <c r="M75" s="130">
        <f>SUM(M11:M74)</f>
        <v>0</v>
      </c>
      <c r="N75" s="129">
        <f>SUM(N11:N74)</f>
        <v>0</v>
      </c>
      <c r="O75" s="130">
        <f>SUM(O11:O74)</f>
        <v>0</v>
      </c>
      <c r="P75" s="131">
        <f>SUM(P11:P74)</f>
        <v>0</v>
      </c>
    </row>
    <row r="76" spans="1:16">
      <c r="K76" s="133" t="s">
        <v>126</v>
      </c>
      <c r="L76" s="134">
        <f>SUM(L75:L75)</f>
        <v>0</v>
      </c>
      <c r="M76" s="134">
        <f>SUM(M75:M75)</f>
        <v>0</v>
      </c>
      <c r="N76" s="134">
        <f>SUM(N75:N75)</f>
        <v>0</v>
      </c>
      <c r="O76" s="134">
        <f>SUM(O75:O75)</f>
        <v>0</v>
      </c>
      <c r="P76" s="135">
        <f>SUM(P75:P75)</f>
        <v>0</v>
      </c>
    </row>
    <row r="77" spans="1:16">
      <c r="K77" s="133"/>
      <c r="L77" s="136"/>
      <c r="M77" s="136"/>
      <c r="N77" s="136"/>
      <c r="O77" s="136"/>
      <c r="P77" s="137"/>
    </row>
    <row r="78" spans="1:16">
      <c r="C78" s="76" t="s">
        <v>25</v>
      </c>
      <c r="F78" s="33"/>
    </row>
    <row r="79" spans="1:16">
      <c r="C79" s="76"/>
      <c r="F79" s="33"/>
    </row>
    <row r="80" spans="1:16">
      <c r="C80" s="76"/>
      <c r="F80" s="33"/>
    </row>
    <row r="81" spans="3:6">
      <c r="F81" s="33"/>
    </row>
    <row r="82" spans="3:6">
      <c r="C82" s="76" t="s">
        <v>64</v>
      </c>
      <c r="F82" s="33"/>
    </row>
  </sheetData>
  <mergeCells count="7">
    <mergeCell ref="F8:K8"/>
    <mergeCell ref="L8:P8"/>
    <mergeCell ref="A8:A9"/>
    <mergeCell ref="B8:B9"/>
    <mergeCell ref="C8:C9"/>
    <mergeCell ref="D8:D9"/>
    <mergeCell ref="E8:E9"/>
  </mergeCells>
  <pageMargins left="0.2" right="0.2" top="1.0236111111111099" bottom="0.5" header="0.51180555555555496" footer="0.15763888888888899"/>
  <pageSetup paperSize="9" firstPageNumber="0" orientation="landscape" horizontalDpi="300" verticalDpi="300"/>
  <headerFooter>
    <oddHeader>&amp;C&amp;12LOKĀLĀ TĀME Nr. 2-1
&amp;"Arial,Trekns"&amp;UŪDENSAPGĀDE UN KANALIZĀCIJA.</oddHeader>
    <oddFooter>&amp;C&amp;8&amp;P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</sheetPr>
  <dimension ref="A1:AMK85"/>
  <sheetViews>
    <sheetView topLeftCell="A43" zoomScaleNormal="100" workbookViewId="0">
      <selection activeCell="I58" sqref="I58"/>
    </sheetView>
  </sheetViews>
  <sheetFormatPr defaultRowHeight="12.75"/>
  <cols>
    <col min="1" max="1" width="5.7109375" style="1" customWidth="1"/>
    <col min="2" max="2" width="8" style="1" customWidth="1"/>
    <col min="3" max="3" width="42.5703125" style="2" customWidth="1"/>
    <col min="4" max="4" width="4.7109375" style="3" customWidth="1"/>
    <col min="5" max="5" width="6.85546875" style="1" customWidth="1"/>
    <col min="6" max="6" width="6.28515625" style="1" customWidth="1"/>
    <col min="7" max="7" width="6.5703125" style="35" customWidth="1"/>
    <col min="8" max="8" width="6.42578125" style="36" customWidth="1"/>
    <col min="9" max="9" width="6.85546875" style="36" customWidth="1"/>
    <col min="10" max="10" width="6.28515625" style="36" customWidth="1"/>
    <col min="11" max="11" width="6.5703125" style="36" customWidth="1"/>
    <col min="12" max="15" width="8.42578125" style="36" customWidth="1"/>
    <col min="16" max="16" width="9.42578125" style="4" customWidth="1"/>
    <col min="17" max="1025" width="9.140625" style="4" customWidth="1"/>
  </cols>
  <sheetData>
    <row r="1" spans="1:17" ht="14.25">
      <c r="A1" s="77" t="s">
        <v>1</v>
      </c>
      <c r="B1" s="77"/>
      <c r="C1" s="78"/>
      <c r="D1" s="37" t="s">
        <v>15</v>
      </c>
      <c r="E1" s="79"/>
      <c r="F1" s="79"/>
      <c r="G1" s="80"/>
      <c r="H1" s="81"/>
      <c r="I1" s="81"/>
      <c r="J1" s="81"/>
      <c r="K1" s="81"/>
      <c r="L1" s="81"/>
      <c r="M1" s="81"/>
      <c r="N1" s="81"/>
      <c r="O1" s="81"/>
      <c r="P1" s="82"/>
    </row>
    <row r="2" spans="1:17" ht="15">
      <c r="A2" s="77" t="s">
        <v>28</v>
      </c>
      <c r="B2" s="77"/>
      <c r="C2" s="78"/>
      <c r="D2" s="7" t="s">
        <v>65</v>
      </c>
      <c r="E2" s="79"/>
      <c r="F2" s="79"/>
      <c r="G2" s="80"/>
      <c r="H2" s="81"/>
      <c r="I2" s="81"/>
      <c r="J2" s="81"/>
      <c r="K2" s="81"/>
      <c r="L2" s="81"/>
      <c r="M2" s="81"/>
      <c r="N2" s="81"/>
      <c r="O2" s="81"/>
      <c r="P2" s="82"/>
    </row>
    <row r="3" spans="1:17" ht="15">
      <c r="A3" s="77"/>
      <c r="B3" s="77"/>
      <c r="C3" s="78"/>
      <c r="D3" s="7" t="s">
        <v>30</v>
      </c>
      <c r="E3" s="79"/>
      <c r="F3" s="79"/>
      <c r="G3" s="80"/>
      <c r="H3" s="81"/>
      <c r="I3" s="81"/>
      <c r="J3" s="81"/>
      <c r="K3" s="81"/>
      <c r="L3" s="81"/>
      <c r="M3" s="81"/>
      <c r="N3" s="81"/>
      <c r="O3" s="81"/>
      <c r="P3" s="82"/>
    </row>
    <row r="4" spans="1:17" ht="15">
      <c r="A4" s="77" t="s">
        <v>31</v>
      </c>
      <c r="B4" s="77"/>
      <c r="C4" s="78"/>
      <c r="D4" s="7" t="s">
        <v>32</v>
      </c>
      <c r="E4" s="79"/>
      <c r="F4" s="79"/>
      <c r="G4" s="80"/>
      <c r="H4" s="81"/>
      <c r="I4" s="81"/>
      <c r="J4" s="81"/>
      <c r="K4" s="81"/>
      <c r="L4" s="81"/>
      <c r="M4" s="81"/>
      <c r="N4" s="81"/>
      <c r="O4" s="81"/>
      <c r="P4" s="82"/>
    </row>
    <row r="5" spans="1:17" ht="14.25">
      <c r="A5" s="77" t="s">
        <v>7</v>
      </c>
      <c r="B5" s="77"/>
      <c r="C5" s="78"/>
      <c r="D5" s="83"/>
      <c r="E5" s="79"/>
      <c r="F5" s="79"/>
      <c r="G5" s="80"/>
      <c r="H5" s="81"/>
      <c r="I5" s="81"/>
      <c r="J5" s="81"/>
      <c r="K5" s="81"/>
      <c r="L5" s="81"/>
      <c r="M5" s="81"/>
      <c r="N5" s="81"/>
      <c r="O5" s="81"/>
      <c r="P5" s="82"/>
    </row>
    <row r="6" spans="1:17" ht="14.25">
      <c r="A6" s="77" t="s">
        <v>485</v>
      </c>
      <c r="B6" s="77"/>
      <c r="C6" s="78"/>
      <c r="D6" s="84"/>
      <c r="E6" s="79"/>
      <c r="F6" s="79"/>
      <c r="G6" s="80"/>
      <c r="H6" s="81"/>
      <c r="I6" s="81"/>
      <c r="J6" s="81"/>
      <c r="K6" s="81"/>
      <c r="L6" s="81"/>
      <c r="M6" s="81"/>
      <c r="N6" s="81"/>
      <c r="O6" s="85" t="s">
        <v>67</v>
      </c>
      <c r="P6" s="138">
        <f>P79</f>
        <v>0</v>
      </c>
    </row>
    <row r="7" spans="1:17" ht="14.25">
      <c r="A7" s="6" t="s">
        <v>68</v>
      </c>
      <c r="B7" s="6"/>
      <c r="C7" s="78"/>
      <c r="D7" s="84"/>
      <c r="E7" s="79"/>
      <c r="F7" s="79"/>
      <c r="G7" s="80"/>
      <c r="H7" s="81"/>
      <c r="I7" s="81"/>
      <c r="J7" s="81"/>
      <c r="K7" s="81"/>
      <c r="L7" s="81"/>
      <c r="M7" s="81"/>
      <c r="N7" s="81"/>
      <c r="O7" s="81"/>
      <c r="P7" s="82"/>
    </row>
    <row r="8" spans="1:17" ht="20.25" customHeight="1">
      <c r="A8" s="334" t="s">
        <v>9</v>
      </c>
      <c r="B8" s="334" t="s">
        <v>69</v>
      </c>
      <c r="C8" s="342" t="s">
        <v>70</v>
      </c>
      <c r="D8" s="343" t="s">
        <v>71</v>
      </c>
      <c r="E8" s="334" t="s">
        <v>72</v>
      </c>
      <c r="F8" s="340" t="s">
        <v>73</v>
      </c>
      <c r="G8" s="340"/>
      <c r="H8" s="340"/>
      <c r="I8" s="340"/>
      <c r="J8" s="340"/>
      <c r="K8" s="340"/>
      <c r="L8" s="341" t="s">
        <v>74</v>
      </c>
      <c r="M8" s="341"/>
      <c r="N8" s="341"/>
      <c r="O8" s="341"/>
      <c r="P8" s="341"/>
      <c r="Q8" s="9"/>
    </row>
    <row r="9" spans="1:17" ht="82.5" customHeight="1">
      <c r="A9" s="334"/>
      <c r="B9" s="334"/>
      <c r="C9" s="342"/>
      <c r="D9" s="343"/>
      <c r="E9" s="334"/>
      <c r="F9" s="87" t="s">
        <v>75</v>
      </c>
      <c r="G9" s="87" t="s">
        <v>76</v>
      </c>
      <c r="H9" s="40" t="s">
        <v>77</v>
      </c>
      <c r="I9" s="40" t="s">
        <v>78</v>
      </c>
      <c r="J9" s="40" t="s">
        <v>79</v>
      </c>
      <c r="K9" s="40" t="s">
        <v>80</v>
      </c>
      <c r="L9" s="40" t="s">
        <v>39</v>
      </c>
      <c r="M9" s="40" t="s">
        <v>77</v>
      </c>
      <c r="N9" s="40" t="s">
        <v>78</v>
      </c>
      <c r="O9" s="40" t="s">
        <v>79</v>
      </c>
      <c r="P9" s="40" t="s">
        <v>81</v>
      </c>
    </row>
    <row r="10" spans="1:17">
      <c r="A10" s="10"/>
      <c r="B10" s="10"/>
      <c r="C10" s="89"/>
      <c r="D10" s="12"/>
      <c r="E10" s="10"/>
      <c r="F10" s="10"/>
      <c r="G10" s="45"/>
      <c r="H10" s="47"/>
      <c r="I10" s="47"/>
      <c r="J10" s="47"/>
      <c r="K10" s="47"/>
      <c r="L10" s="47"/>
      <c r="M10" s="47"/>
      <c r="N10" s="47"/>
      <c r="O10" s="47"/>
      <c r="P10" s="91"/>
    </row>
    <row r="11" spans="1:17">
      <c r="A11" s="139"/>
      <c r="B11" s="139"/>
      <c r="C11" s="98" t="s">
        <v>486</v>
      </c>
      <c r="D11" s="140"/>
      <c r="E11" s="139"/>
      <c r="F11" s="139"/>
      <c r="G11" s="141"/>
      <c r="H11" s="142"/>
      <c r="I11" s="142"/>
      <c r="J11" s="142"/>
      <c r="K11" s="142"/>
      <c r="L11" s="142"/>
      <c r="M11" s="142"/>
      <c r="N11" s="142"/>
      <c r="O11" s="142"/>
      <c r="P11" s="143"/>
    </row>
    <row r="12" spans="1:17" s="168" customFormat="1" ht="25.5">
      <c r="A12" s="268">
        <v>1</v>
      </c>
      <c r="B12" s="176" t="s">
        <v>487</v>
      </c>
      <c r="C12" s="269" t="s">
        <v>488</v>
      </c>
      <c r="D12" s="176" t="s">
        <v>102</v>
      </c>
      <c r="E12" s="176">
        <v>1</v>
      </c>
      <c r="F12" s="222"/>
      <c r="G12" s="103"/>
      <c r="H12" s="103"/>
      <c r="I12" s="165"/>
      <c r="J12" s="103"/>
      <c r="K12" s="165"/>
      <c r="L12" s="103"/>
      <c r="M12" s="103"/>
      <c r="N12" s="103"/>
      <c r="O12" s="103"/>
      <c r="P12" s="103"/>
    </row>
    <row r="13" spans="1:17" s="168" customFormat="1" ht="25.5">
      <c r="A13" s="268">
        <v>2</v>
      </c>
      <c r="B13" s="176" t="s">
        <v>487</v>
      </c>
      <c r="C13" s="269" t="s">
        <v>489</v>
      </c>
      <c r="D13" s="176" t="s">
        <v>102</v>
      </c>
      <c r="E13" s="176">
        <v>1</v>
      </c>
      <c r="F13" s="222"/>
      <c r="G13" s="103"/>
      <c r="H13" s="103"/>
      <c r="I13" s="165"/>
      <c r="J13" s="103"/>
      <c r="K13" s="165"/>
      <c r="L13" s="103"/>
      <c r="M13" s="103"/>
      <c r="N13" s="103"/>
      <c r="O13" s="103"/>
      <c r="P13" s="103"/>
    </row>
    <row r="14" spans="1:17" s="168" customFormat="1" ht="38.25">
      <c r="A14" s="268">
        <v>3</v>
      </c>
      <c r="B14" s="176" t="s">
        <v>487</v>
      </c>
      <c r="C14" s="269" t="s">
        <v>490</v>
      </c>
      <c r="D14" s="176" t="s">
        <v>102</v>
      </c>
      <c r="E14" s="176">
        <v>1</v>
      </c>
      <c r="F14" s="222"/>
      <c r="G14" s="103"/>
      <c r="H14" s="103"/>
      <c r="I14" s="165"/>
      <c r="J14" s="103"/>
      <c r="K14" s="165"/>
      <c r="L14" s="103"/>
      <c r="M14" s="103"/>
      <c r="N14" s="103"/>
      <c r="O14" s="103"/>
      <c r="P14" s="103"/>
    </row>
    <row r="15" spans="1:17" s="53" customFormat="1" ht="76.5">
      <c r="A15" s="268">
        <v>4</v>
      </c>
      <c r="B15" s="176" t="s">
        <v>487</v>
      </c>
      <c r="C15" s="269" t="s">
        <v>491</v>
      </c>
      <c r="D15" s="176" t="s">
        <v>102</v>
      </c>
      <c r="E15" s="176">
        <v>1</v>
      </c>
      <c r="F15" s="222"/>
      <c r="G15" s="103"/>
      <c r="H15" s="103"/>
      <c r="I15" s="165"/>
      <c r="J15" s="103"/>
      <c r="K15" s="165"/>
      <c r="L15" s="103"/>
      <c r="M15" s="103"/>
      <c r="N15" s="103"/>
      <c r="O15" s="103"/>
      <c r="P15" s="103"/>
    </row>
    <row r="16" spans="1:17" s="53" customFormat="1">
      <c r="A16" s="268">
        <v>5</v>
      </c>
      <c r="B16" s="176" t="s">
        <v>487</v>
      </c>
      <c r="C16" s="270" t="s">
        <v>492</v>
      </c>
      <c r="D16" s="176" t="s">
        <v>102</v>
      </c>
      <c r="E16" s="176">
        <v>1</v>
      </c>
      <c r="F16" s="180"/>
      <c r="G16" s="103"/>
      <c r="H16" s="103"/>
      <c r="I16" s="165"/>
      <c r="J16" s="103"/>
      <c r="K16" s="165"/>
      <c r="L16" s="103"/>
      <c r="M16" s="103"/>
      <c r="N16" s="103"/>
      <c r="O16" s="103"/>
      <c r="P16" s="103"/>
    </row>
    <row r="17" spans="1:16" s="53" customFormat="1" ht="27">
      <c r="A17" s="268">
        <v>6</v>
      </c>
      <c r="B17" s="176" t="s">
        <v>487</v>
      </c>
      <c r="C17" s="269" t="s">
        <v>493</v>
      </c>
      <c r="D17" s="176" t="s">
        <v>90</v>
      </c>
      <c r="E17" s="176">
        <v>1</v>
      </c>
      <c r="F17" s="222"/>
      <c r="G17" s="103"/>
      <c r="H17" s="103"/>
      <c r="I17" s="165"/>
      <c r="J17" s="103"/>
      <c r="K17" s="165"/>
      <c r="L17" s="103"/>
      <c r="M17" s="103"/>
      <c r="N17" s="103"/>
      <c r="O17" s="103"/>
      <c r="P17" s="103"/>
    </row>
    <row r="18" spans="1:16" s="53" customFormat="1" ht="27">
      <c r="A18" s="268">
        <v>7</v>
      </c>
      <c r="B18" s="176" t="s">
        <v>487</v>
      </c>
      <c r="C18" s="269" t="s">
        <v>494</v>
      </c>
      <c r="D18" s="176" t="s">
        <v>90</v>
      </c>
      <c r="E18" s="176">
        <v>1</v>
      </c>
      <c r="F18" s="222"/>
      <c r="G18" s="103"/>
      <c r="H18" s="103"/>
      <c r="I18" s="165"/>
      <c r="J18" s="103"/>
      <c r="K18" s="165"/>
      <c r="L18" s="103"/>
      <c r="M18" s="103"/>
      <c r="N18" s="103"/>
      <c r="O18" s="103"/>
      <c r="P18" s="103"/>
    </row>
    <row r="19" spans="1:16" s="53" customFormat="1" ht="25.5">
      <c r="A19" s="268">
        <v>8</v>
      </c>
      <c r="B19" s="176" t="s">
        <v>487</v>
      </c>
      <c r="C19" s="269" t="s">
        <v>495</v>
      </c>
      <c r="D19" s="176" t="s">
        <v>90</v>
      </c>
      <c r="E19" s="176">
        <v>1</v>
      </c>
      <c r="F19" s="222"/>
      <c r="G19" s="103"/>
      <c r="H19" s="103"/>
      <c r="I19" s="165"/>
      <c r="J19" s="103"/>
      <c r="K19" s="165"/>
      <c r="L19" s="103"/>
      <c r="M19" s="103"/>
      <c r="N19" s="103"/>
      <c r="O19" s="103"/>
      <c r="P19" s="103"/>
    </row>
    <row r="20" spans="1:16" s="53" customFormat="1">
      <c r="A20" s="268">
        <v>9</v>
      </c>
      <c r="B20" s="176" t="s">
        <v>487</v>
      </c>
      <c r="C20" s="270" t="s">
        <v>496</v>
      </c>
      <c r="D20" s="176" t="s">
        <v>90</v>
      </c>
      <c r="E20" s="176">
        <v>1</v>
      </c>
      <c r="F20" s="180"/>
      <c r="G20" s="103"/>
      <c r="H20" s="103"/>
      <c r="I20" s="165"/>
      <c r="J20" s="103"/>
      <c r="K20" s="165"/>
      <c r="L20" s="103"/>
      <c r="M20" s="103"/>
      <c r="N20" s="103"/>
      <c r="O20" s="103"/>
      <c r="P20" s="103"/>
    </row>
    <row r="21" spans="1:16" s="53" customFormat="1" ht="25.5">
      <c r="A21" s="268">
        <v>10</v>
      </c>
      <c r="B21" s="176" t="s">
        <v>487</v>
      </c>
      <c r="C21" s="270" t="s">
        <v>497</v>
      </c>
      <c r="D21" s="176" t="s">
        <v>102</v>
      </c>
      <c r="E21" s="176">
        <v>1</v>
      </c>
      <c r="F21" s="180"/>
      <c r="G21" s="103"/>
      <c r="H21" s="103"/>
      <c r="I21" s="165"/>
      <c r="J21" s="103"/>
      <c r="K21" s="165"/>
      <c r="L21" s="103"/>
      <c r="M21" s="103"/>
      <c r="N21" s="103"/>
      <c r="O21" s="103"/>
      <c r="P21" s="103"/>
    </row>
    <row r="22" spans="1:16" s="53" customFormat="1" ht="25.5">
      <c r="A22" s="268">
        <v>11</v>
      </c>
      <c r="B22" s="176" t="s">
        <v>487</v>
      </c>
      <c r="C22" s="270" t="s">
        <v>498</v>
      </c>
      <c r="D22" s="176" t="s">
        <v>102</v>
      </c>
      <c r="E22" s="176">
        <v>1</v>
      </c>
      <c r="F22" s="180"/>
      <c r="G22" s="103"/>
      <c r="H22" s="103"/>
      <c r="I22" s="165"/>
      <c r="J22" s="103"/>
      <c r="K22" s="165"/>
      <c r="L22" s="103"/>
      <c r="M22" s="103"/>
      <c r="N22" s="103"/>
      <c r="O22" s="103"/>
      <c r="P22" s="103"/>
    </row>
    <row r="23" spans="1:16" s="53" customFormat="1">
      <c r="A23" s="268">
        <v>12</v>
      </c>
      <c r="B23" s="176" t="s">
        <v>487</v>
      </c>
      <c r="C23" s="270" t="s">
        <v>499</v>
      </c>
      <c r="D23" s="176" t="s">
        <v>102</v>
      </c>
      <c r="E23" s="176">
        <v>1</v>
      </c>
      <c r="F23" s="180"/>
      <c r="G23" s="103"/>
      <c r="H23" s="103"/>
      <c r="I23" s="165"/>
      <c r="J23" s="103"/>
      <c r="K23" s="165"/>
      <c r="L23" s="103"/>
      <c r="M23" s="103"/>
      <c r="N23" s="103"/>
      <c r="O23" s="103"/>
      <c r="P23" s="103"/>
    </row>
    <row r="24" spans="1:16" s="53" customFormat="1">
      <c r="A24" s="268">
        <v>13</v>
      </c>
      <c r="B24" s="176" t="s">
        <v>487</v>
      </c>
      <c r="C24" s="270" t="s">
        <v>500</v>
      </c>
      <c r="D24" s="176" t="s">
        <v>90</v>
      </c>
      <c r="E24" s="176">
        <v>2</v>
      </c>
      <c r="F24" s="180"/>
      <c r="G24" s="103"/>
      <c r="H24" s="103"/>
      <c r="I24" s="165"/>
      <c r="J24" s="103"/>
      <c r="K24" s="165"/>
      <c r="L24" s="103"/>
      <c r="M24" s="103"/>
      <c r="N24" s="103"/>
      <c r="O24" s="103"/>
      <c r="P24" s="103"/>
    </row>
    <row r="25" spans="1:16" s="53" customFormat="1">
      <c r="A25" s="268">
        <v>14</v>
      </c>
      <c r="B25" s="176" t="s">
        <v>487</v>
      </c>
      <c r="C25" s="270" t="s">
        <v>501</v>
      </c>
      <c r="D25" s="176" t="s">
        <v>90</v>
      </c>
      <c r="E25" s="176">
        <v>1</v>
      </c>
      <c r="F25" s="180"/>
      <c r="G25" s="103"/>
      <c r="H25" s="103"/>
      <c r="I25" s="165"/>
      <c r="J25" s="103"/>
      <c r="K25" s="165"/>
      <c r="L25" s="103"/>
      <c r="M25" s="103"/>
      <c r="N25" s="103"/>
      <c r="O25" s="103"/>
      <c r="P25" s="103"/>
    </row>
    <row r="26" spans="1:16" s="53" customFormat="1">
      <c r="A26" s="268">
        <v>15</v>
      </c>
      <c r="B26" s="176" t="s">
        <v>487</v>
      </c>
      <c r="C26" s="270" t="s">
        <v>502</v>
      </c>
      <c r="D26" s="176" t="s">
        <v>90</v>
      </c>
      <c r="E26" s="176">
        <v>1</v>
      </c>
      <c r="F26" s="180"/>
      <c r="G26" s="103"/>
      <c r="H26" s="103"/>
      <c r="I26" s="165"/>
      <c r="J26" s="103"/>
      <c r="K26" s="165"/>
      <c r="L26" s="103"/>
      <c r="M26" s="103"/>
      <c r="N26" s="103"/>
      <c r="O26" s="103"/>
      <c r="P26" s="103"/>
    </row>
    <row r="27" spans="1:16" s="53" customFormat="1" ht="27">
      <c r="A27" s="268">
        <v>16</v>
      </c>
      <c r="B27" s="176" t="s">
        <v>487</v>
      </c>
      <c r="C27" s="270" t="s">
        <v>503</v>
      </c>
      <c r="D27" s="176" t="s">
        <v>90</v>
      </c>
      <c r="E27" s="176">
        <v>1</v>
      </c>
      <c r="F27" s="180"/>
      <c r="G27" s="103"/>
      <c r="H27" s="103"/>
      <c r="I27" s="165"/>
      <c r="J27" s="103"/>
      <c r="K27" s="165"/>
      <c r="L27" s="103"/>
      <c r="M27" s="103"/>
      <c r="N27" s="103"/>
      <c r="O27" s="103"/>
      <c r="P27" s="103"/>
    </row>
    <row r="28" spans="1:16" s="53" customFormat="1" ht="25.5">
      <c r="A28" s="268">
        <v>17</v>
      </c>
      <c r="B28" s="176" t="s">
        <v>487</v>
      </c>
      <c r="C28" s="270" t="s">
        <v>504</v>
      </c>
      <c r="D28" s="176" t="s">
        <v>90</v>
      </c>
      <c r="E28" s="176">
        <v>1</v>
      </c>
      <c r="F28" s="222"/>
      <c r="G28" s="103"/>
      <c r="H28" s="103"/>
      <c r="I28" s="165"/>
      <c r="J28" s="103"/>
      <c r="K28" s="165"/>
      <c r="L28" s="103"/>
      <c r="M28" s="103"/>
      <c r="N28" s="103"/>
      <c r="O28" s="103"/>
      <c r="P28" s="103"/>
    </row>
    <row r="29" spans="1:16" s="53" customFormat="1" ht="25.5">
      <c r="A29" s="268">
        <v>18</v>
      </c>
      <c r="B29" s="176" t="s">
        <v>487</v>
      </c>
      <c r="C29" s="270" t="s">
        <v>505</v>
      </c>
      <c r="D29" s="176" t="s">
        <v>90</v>
      </c>
      <c r="E29" s="176">
        <v>1</v>
      </c>
      <c r="F29" s="222"/>
      <c r="G29" s="103"/>
      <c r="H29" s="103"/>
      <c r="I29" s="165"/>
      <c r="J29" s="103"/>
      <c r="K29" s="165"/>
      <c r="L29" s="103"/>
      <c r="M29" s="103"/>
      <c r="N29" s="103"/>
      <c r="O29" s="103"/>
      <c r="P29" s="103"/>
    </row>
    <row r="30" spans="1:16" s="53" customFormat="1" ht="25.5">
      <c r="A30" s="268">
        <v>19</v>
      </c>
      <c r="B30" s="176" t="s">
        <v>487</v>
      </c>
      <c r="C30" s="270" t="s">
        <v>506</v>
      </c>
      <c r="D30" s="176" t="s">
        <v>90</v>
      </c>
      <c r="E30" s="176">
        <v>1</v>
      </c>
      <c r="F30" s="222"/>
      <c r="G30" s="103"/>
      <c r="H30" s="103"/>
      <c r="I30" s="149"/>
      <c r="J30" s="103"/>
      <c r="K30" s="165"/>
      <c r="L30" s="103"/>
      <c r="M30" s="103"/>
      <c r="N30" s="103"/>
      <c r="O30" s="103"/>
      <c r="P30" s="103"/>
    </row>
    <row r="31" spans="1:16" s="53" customFormat="1" ht="25.5">
      <c r="A31" s="268">
        <v>20</v>
      </c>
      <c r="B31" s="176" t="s">
        <v>487</v>
      </c>
      <c r="C31" s="270" t="s">
        <v>507</v>
      </c>
      <c r="D31" s="176" t="s">
        <v>90</v>
      </c>
      <c r="E31" s="176">
        <v>2</v>
      </c>
      <c r="F31" s="222"/>
      <c r="G31" s="103"/>
      <c r="H31" s="103"/>
      <c r="I31" s="165"/>
      <c r="J31" s="103"/>
      <c r="K31" s="165"/>
      <c r="L31" s="103"/>
      <c r="M31" s="103"/>
      <c r="N31" s="103"/>
      <c r="O31" s="103"/>
      <c r="P31" s="103"/>
    </row>
    <row r="32" spans="1:16" s="53" customFormat="1" ht="25.5">
      <c r="A32" s="268">
        <v>21</v>
      </c>
      <c r="B32" s="176" t="s">
        <v>487</v>
      </c>
      <c r="C32" s="270" t="s">
        <v>508</v>
      </c>
      <c r="D32" s="176" t="s">
        <v>90</v>
      </c>
      <c r="E32" s="176">
        <v>1</v>
      </c>
      <c r="F32" s="222"/>
      <c r="G32" s="103"/>
      <c r="H32" s="103"/>
      <c r="I32" s="165"/>
      <c r="J32" s="103"/>
      <c r="K32" s="165"/>
      <c r="L32" s="103"/>
      <c r="M32" s="103"/>
      <c r="N32" s="103"/>
      <c r="O32" s="103"/>
      <c r="P32" s="103"/>
    </row>
    <row r="33" spans="1:16" s="53" customFormat="1">
      <c r="A33" s="268">
        <v>22</v>
      </c>
      <c r="B33" s="176" t="s">
        <v>487</v>
      </c>
      <c r="C33" s="270" t="s">
        <v>509</v>
      </c>
      <c r="D33" s="176" t="s">
        <v>218</v>
      </c>
      <c r="E33" s="176">
        <v>25</v>
      </c>
      <c r="F33" s="180"/>
      <c r="G33" s="103"/>
      <c r="H33" s="103"/>
      <c r="I33" s="165"/>
      <c r="J33" s="103"/>
      <c r="K33" s="165"/>
      <c r="L33" s="103"/>
      <c r="M33" s="103"/>
      <c r="N33" s="103"/>
      <c r="O33" s="103"/>
      <c r="P33" s="103"/>
    </row>
    <row r="34" spans="1:16" s="53" customFormat="1">
      <c r="A34" s="268">
        <v>23</v>
      </c>
      <c r="B34" s="176" t="s">
        <v>487</v>
      </c>
      <c r="C34" s="270" t="s">
        <v>510</v>
      </c>
      <c r="D34" s="176" t="s">
        <v>218</v>
      </c>
      <c r="E34" s="176">
        <v>40</v>
      </c>
      <c r="F34" s="180"/>
      <c r="G34" s="103"/>
      <c r="H34" s="103"/>
      <c r="I34" s="165"/>
      <c r="J34" s="103"/>
      <c r="K34" s="165"/>
      <c r="L34" s="103"/>
      <c r="M34" s="103"/>
      <c r="N34" s="103"/>
      <c r="O34" s="103"/>
      <c r="P34" s="103"/>
    </row>
    <row r="35" spans="1:16" s="53" customFormat="1">
      <c r="A35" s="268">
        <v>24</v>
      </c>
      <c r="B35" s="176" t="s">
        <v>487</v>
      </c>
      <c r="C35" s="270" t="s">
        <v>511</v>
      </c>
      <c r="D35" s="176" t="s">
        <v>218</v>
      </c>
      <c r="E35" s="176">
        <v>25</v>
      </c>
      <c r="F35" s="180"/>
      <c r="G35" s="103"/>
      <c r="H35" s="103"/>
      <c r="I35" s="165"/>
      <c r="J35" s="103"/>
      <c r="K35" s="165"/>
      <c r="L35" s="103"/>
      <c r="M35" s="103"/>
      <c r="N35" s="103"/>
      <c r="O35" s="103"/>
      <c r="P35" s="103"/>
    </row>
    <row r="36" spans="1:16" s="53" customFormat="1">
      <c r="A36" s="268">
        <v>25</v>
      </c>
      <c r="B36" s="176" t="s">
        <v>487</v>
      </c>
      <c r="C36" s="270" t="s">
        <v>512</v>
      </c>
      <c r="D36" s="176" t="s">
        <v>218</v>
      </c>
      <c r="E36" s="176">
        <v>35</v>
      </c>
      <c r="F36" s="180"/>
      <c r="G36" s="103"/>
      <c r="H36" s="103"/>
      <c r="I36" s="165"/>
      <c r="J36" s="103"/>
      <c r="K36" s="165"/>
      <c r="L36" s="103"/>
      <c r="M36" s="103"/>
      <c r="N36" s="103"/>
      <c r="O36" s="103"/>
      <c r="P36" s="103"/>
    </row>
    <row r="37" spans="1:16" s="53" customFormat="1">
      <c r="A37" s="268">
        <v>26</v>
      </c>
      <c r="B37" s="176" t="s">
        <v>487</v>
      </c>
      <c r="C37" s="270" t="s">
        <v>513</v>
      </c>
      <c r="D37" s="176" t="s">
        <v>218</v>
      </c>
      <c r="E37" s="176">
        <v>35</v>
      </c>
      <c r="F37" s="180"/>
      <c r="G37" s="103"/>
      <c r="H37" s="103"/>
      <c r="I37" s="165"/>
      <c r="J37" s="103"/>
      <c r="K37" s="165"/>
      <c r="L37" s="103"/>
      <c r="M37" s="103"/>
      <c r="N37" s="103"/>
      <c r="O37" s="103"/>
      <c r="P37" s="103"/>
    </row>
    <row r="38" spans="1:16" s="53" customFormat="1">
      <c r="A38" s="268">
        <v>27</v>
      </c>
      <c r="B38" s="176" t="s">
        <v>487</v>
      </c>
      <c r="C38" s="270" t="s">
        <v>514</v>
      </c>
      <c r="D38" s="176" t="s">
        <v>90</v>
      </c>
      <c r="E38" s="176">
        <v>2</v>
      </c>
      <c r="F38" s="180"/>
      <c r="G38" s="103"/>
      <c r="H38" s="103"/>
      <c r="I38" s="165"/>
      <c r="J38" s="103"/>
      <c r="K38" s="165"/>
      <c r="L38" s="103"/>
      <c r="M38" s="103"/>
      <c r="N38" s="103"/>
      <c r="O38" s="103"/>
      <c r="P38" s="103"/>
    </row>
    <row r="39" spans="1:16" s="53" customFormat="1">
      <c r="A39" s="268">
        <v>28</v>
      </c>
      <c r="B39" s="176" t="s">
        <v>487</v>
      </c>
      <c r="C39" s="270" t="s">
        <v>515</v>
      </c>
      <c r="D39" s="176" t="s">
        <v>90</v>
      </c>
      <c r="E39" s="176">
        <v>1</v>
      </c>
      <c r="F39" s="180"/>
      <c r="G39" s="103"/>
      <c r="H39" s="103"/>
      <c r="I39" s="165"/>
      <c r="J39" s="103"/>
      <c r="K39" s="165"/>
      <c r="L39" s="103"/>
      <c r="M39" s="103"/>
      <c r="N39" s="103"/>
      <c r="O39" s="103"/>
      <c r="P39" s="103"/>
    </row>
    <row r="40" spans="1:16" s="53" customFormat="1">
      <c r="A40" s="268">
        <v>29</v>
      </c>
      <c r="B40" s="176" t="s">
        <v>487</v>
      </c>
      <c r="C40" s="261" t="s">
        <v>516</v>
      </c>
      <c r="D40" s="176" t="s">
        <v>90</v>
      </c>
      <c r="E40" s="262">
        <v>3</v>
      </c>
      <c r="F40" s="180"/>
      <c r="G40" s="103"/>
      <c r="H40" s="103"/>
      <c r="I40" s="165"/>
      <c r="J40" s="103"/>
      <c r="K40" s="165"/>
      <c r="L40" s="103"/>
      <c r="M40" s="103"/>
      <c r="N40" s="103"/>
      <c r="O40" s="103"/>
      <c r="P40" s="103"/>
    </row>
    <row r="41" spans="1:16" s="53" customFormat="1">
      <c r="A41" s="268">
        <v>30</v>
      </c>
      <c r="B41" s="176" t="s">
        <v>487</v>
      </c>
      <c r="C41" s="261" t="s">
        <v>517</v>
      </c>
      <c r="D41" s="176" t="s">
        <v>90</v>
      </c>
      <c r="E41" s="262">
        <v>4</v>
      </c>
      <c r="F41" s="180"/>
      <c r="G41" s="103"/>
      <c r="H41" s="103"/>
      <c r="I41" s="165"/>
      <c r="J41" s="103"/>
      <c r="K41" s="165"/>
      <c r="L41" s="103"/>
      <c r="M41" s="103"/>
      <c r="N41" s="103"/>
      <c r="O41" s="103"/>
      <c r="P41" s="103"/>
    </row>
    <row r="42" spans="1:16" s="53" customFormat="1">
      <c r="A42" s="268">
        <v>31</v>
      </c>
      <c r="B42" s="176" t="s">
        <v>487</v>
      </c>
      <c r="C42" s="261" t="s">
        <v>518</v>
      </c>
      <c r="D42" s="176" t="s">
        <v>90</v>
      </c>
      <c r="E42" s="262">
        <v>5</v>
      </c>
      <c r="F42" s="180"/>
      <c r="G42" s="103"/>
      <c r="H42" s="103"/>
      <c r="I42" s="165"/>
      <c r="J42" s="103"/>
      <c r="K42" s="165"/>
      <c r="L42" s="103"/>
      <c r="M42" s="103"/>
      <c r="N42" s="103"/>
      <c r="O42" s="103"/>
      <c r="P42" s="103"/>
    </row>
    <row r="43" spans="1:16" s="53" customFormat="1">
      <c r="A43" s="268">
        <v>32</v>
      </c>
      <c r="B43" s="176" t="s">
        <v>487</v>
      </c>
      <c r="C43" s="261" t="s">
        <v>519</v>
      </c>
      <c r="D43" s="176" t="s">
        <v>90</v>
      </c>
      <c r="E43" s="262">
        <v>22</v>
      </c>
      <c r="F43" s="180"/>
      <c r="G43" s="103"/>
      <c r="H43" s="103"/>
      <c r="I43" s="165"/>
      <c r="J43" s="103"/>
      <c r="K43" s="165"/>
      <c r="L43" s="103"/>
      <c r="M43" s="103"/>
      <c r="N43" s="103"/>
      <c r="O43" s="103"/>
      <c r="P43" s="103"/>
    </row>
    <row r="44" spans="1:16" s="53" customFormat="1">
      <c r="A44" s="268">
        <v>33</v>
      </c>
      <c r="B44" s="176" t="s">
        <v>487</v>
      </c>
      <c r="C44" s="261" t="s">
        <v>520</v>
      </c>
      <c r="D44" s="176" t="s">
        <v>90</v>
      </c>
      <c r="E44" s="262">
        <v>3</v>
      </c>
      <c r="F44" s="180"/>
      <c r="G44" s="103"/>
      <c r="H44" s="103"/>
      <c r="I44" s="165"/>
      <c r="J44" s="103"/>
      <c r="K44" s="165"/>
      <c r="L44" s="103"/>
      <c r="M44" s="103"/>
      <c r="N44" s="103"/>
      <c r="O44" s="103"/>
      <c r="P44" s="103"/>
    </row>
    <row r="45" spans="1:16" s="53" customFormat="1">
      <c r="A45" s="268">
        <v>34</v>
      </c>
      <c r="B45" s="176" t="s">
        <v>487</v>
      </c>
      <c r="C45" s="261" t="s">
        <v>521</v>
      </c>
      <c r="D45" s="176" t="s">
        <v>90</v>
      </c>
      <c r="E45" s="262">
        <v>5</v>
      </c>
      <c r="F45" s="180"/>
      <c r="G45" s="103"/>
      <c r="H45" s="103"/>
      <c r="I45" s="165"/>
      <c r="J45" s="103"/>
      <c r="K45" s="165"/>
      <c r="L45" s="103"/>
      <c r="M45" s="103"/>
      <c r="N45" s="103"/>
      <c r="O45" s="103"/>
      <c r="P45" s="103"/>
    </row>
    <row r="46" spans="1:16" s="53" customFormat="1">
      <c r="A46" s="268">
        <v>35</v>
      </c>
      <c r="B46" s="176" t="s">
        <v>487</v>
      </c>
      <c r="C46" s="261" t="s">
        <v>522</v>
      </c>
      <c r="D46" s="176" t="s">
        <v>90</v>
      </c>
      <c r="E46" s="262">
        <v>7</v>
      </c>
      <c r="F46" s="180"/>
      <c r="G46" s="103"/>
      <c r="H46" s="103"/>
      <c r="I46" s="165"/>
      <c r="J46" s="103"/>
      <c r="K46" s="165"/>
      <c r="L46" s="103"/>
      <c r="M46" s="103"/>
      <c r="N46" s="103"/>
      <c r="O46" s="103"/>
      <c r="P46" s="103"/>
    </row>
    <row r="47" spans="1:16" s="53" customFormat="1">
      <c r="A47" s="268">
        <v>36</v>
      </c>
      <c r="B47" s="176" t="s">
        <v>487</v>
      </c>
      <c r="C47" s="261" t="s">
        <v>523</v>
      </c>
      <c r="D47" s="176" t="s">
        <v>90</v>
      </c>
      <c r="E47" s="262">
        <v>2</v>
      </c>
      <c r="F47" s="180"/>
      <c r="G47" s="103"/>
      <c r="H47" s="103"/>
      <c r="I47" s="165"/>
      <c r="J47" s="103"/>
      <c r="K47" s="165"/>
      <c r="L47" s="103"/>
      <c r="M47" s="103"/>
      <c r="N47" s="103"/>
      <c r="O47" s="103"/>
      <c r="P47" s="103"/>
    </row>
    <row r="48" spans="1:16" s="53" customFormat="1">
      <c r="A48" s="268">
        <v>37</v>
      </c>
      <c r="B48" s="176" t="s">
        <v>487</v>
      </c>
      <c r="C48" s="261" t="s">
        <v>524</v>
      </c>
      <c r="D48" s="176" t="s">
        <v>90</v>
      </c>
      <c r="E48" s="262">
        <v>1</v>
      </c>
      <c r="F48" s="180"/>
      <c r="G48" s="103"/>
      <c r="H48" s="103"/>
      <c r="I48" s="165"/>
      <c r="J48" s="103"/>
      <c r="K48" s="165"/>
      <c r="L48" s="103"/>
      <c r="M48" s="103"/>
      <c r="N48" s="103"/>
      <c r="O48" s="103"/>
      <c r="P48" s="103"/>
    </row>
    <row r="49" spans="1:16" s="53" customFormat="1">
      <c r="A49" s="268">
        <v>38</v>
      </c>
      <c r="B49" s="176" t="s">
        <v>487</v>
      </c>
      <c r="C49" s="261" t="s">
        <v>525</v>
      </c>
      <c r="D49" s="176" t="s">
        <v>90</v>
      </c>
      <c r="E49" s="262">
        <v>1</v>
      </c>
      <c r="F49" s="180"/>
      <c r="G49" s="103"/>
      <c r="H49" s="103"/>
      <c r="I49" s="165"/>
      <c r="J49" s="103"/>
      <c r="K49" s="165"/>
      <c r="L49" s="103"/>
      <c r="M49" s="103"/>
      <c r="N49" s="103"/>
      <c r="O49" s="103"/>
      <c r="P49" s="103"/>
    </row>
    <row r="50" spans="1:16" s="53" customFormat="1">
      <c r="A50" s="268">
        <v>39</v>
      </c>
      <c r="B50" s="176" t="s">
        <v>487</v>
      </c>
      <c r="C50" s="261" t="s">
        <v>526</v>
      </c>
      <c r="D50" s="176" t="s">
        <v>90</v>
      </c>
      <c r="E50" s="262">
        <v>1</v>
      </c>
      <c r="F50" s="180"/>
      <c r="G50" s="103"/>
      <c r="H50" s="103"/>
      <c r="I50" s="165"/>
      <c r="J50" s="103"/>
      <c r="K50" s="165"/>
      <c r="L50" s="103"/>
      <c r="M50" s="103"/>
      <c r="N50" s="103"/>
      <c r="O50" s="103"/>
      <c r="P50" s="103"/>
    </row>
    <row r="51" spans="1:16" s="53" customFormat="1">
      <c r="A51" s="268">
        <v>40</v>
      </c>
      <c r="B51" s="176" t="s">
        <v>487</v>
      </c>
      <c r="C51" s="261" t="s">
        <v>527</v>
      </c>
      <c r="D51" s="176" t="s">
        <v>90</v>
      </c>
      <c r="E51" s="262">
        <v>1</v>
      </c>
      <c r="F51" s="180"/>
      <c r="G51" s="103"/>
      <c r="H51" s="103"/>
      <c r="I51" s="165"/>
      <c r="J51" s="103"/>
      <c r="K51" s="165"/>
      <c r="L51" s="103"/>
      <c r="M51" s="103"/>
      <c r="N51" s="103"/>
      <c r="O51" s="103"/>
      <c r="P51" s="103"/>
    </row>
    <row r="52" spans="1:16" s="53" customFormat="1">
      <c r="A52" s="268">
        <v>41</v>
      </c>
      <c r="B52" s="176" t="s">
        <v>487</v>
      </c>
      <c r="C52" s="261" t="s">
        <v>528</v>
      </c>
      <c r="D52" s="176" t="s">
        <v>90</v>
      </c>
      <c r="E52" s="262">
        <v>1</v>
      </c>
      <c r="F52" s="180"/>
      <c r="G52" s="103"/>
      <c r="H52" s="103"/>
      <c r="I52" s="165"/>
      <c r="J52" s="103"/>
      <c r="K52" s="165"/>
      <c r="L52" s="103"/>
      <c r="M52" s="103"/>
      <c r="N52" s="103"/>
      <c r="O52" s="103"/>
      <c r="P52" s="103"/>
    </row>
    <row r="53" spans="1:16" s="53" customFormat="1">
      <c r="A53" s="268">
        <v>42</v>
      </c>
      <c r="B53" s="176" t="s">
        <v>487</v>
      </c>
      <c r="C53" s="261" t="s">
        <v>529</v>
      </c>
      <c r="D53" s="176" t="s">
        <v>90</v>
      </c>
      <c r="E53" s="262">
        <v>1</v>
      </c>
      <c r="F53" s="180"/>
      <c r="G53" s="103"/>
      <c r="H53" s="103"/>
      <c r="I53" s="165"/>
      <c r="J53" s="103"/>
      <c r="K53" s="165"/>
      <c r="L53" s="103"/>
      <c r="M53" s="103"/>
      <c r="N53" s="103"/>
      <c r="O53" s="103"/>
      <c r="P53" s="103"/>
    </row>
    <row r="54" spans="1:16" s="53" customFormat="1">
      <c r="A54" s="268">
        <v>43</v>
      </c>
      <c r="B54" s="176" t="s">
        <v>487</v>
      </c>
      <c r="C54" s="261" t="s">
        <v>530</v>
      </c>
      <c r="D54" s="176" t="s">
        <v>90</v>
      </c>
      <c r="E54" s="262">
        <v>1</v>
      </c>
      <c r="F54" s="180"/>
      <c r="G54" s="103"/>
      <c r="H54" s="103"/>
      <c r="I54" s="165"/>
      <c r="J54" s="103"/>
      <c r="K54" s="165"/>
      <c r="L54" s="103"/>
      <c r="M54" s="103"/>
      <c r="N54" s="103"/>
      <c r="O54" s="103"/>
      <c r="P54" s="103"/>
    </row>
    <row r="55" spans="1:16" s="53" customFormat="1">
      <c r="A55" s="268">
        <v>44</v>
      </c>
      <c r="B55" s="176" t="s">
        <v>487</v>
      </c>
      <c r="C55" s="261" t="s">
        <v>531</v>
      </c>
      <c r="D55" s="176" t="s">
        <v>90</v>
      </c>
      <c r="E55" s="262">
        <v>1</v>
      </c>
      <c r="F55" s="180"/>
      <c r="G55" s="103"/>
      <c r="H55" s="103"/>
      <c r="I55" s="165"/>
      <c r="J55" s="103"/>
      <c r="K55" s="165"/>
      <c r="L55" s="103"/>
      <c r="M55" s="103"/>
      <c r="N55" s="103"/>
      <c r="O55" s="103"/>
      <c r="P55" s="103"/>
    </row>
    <row r="56" spans="1:16" s="53" customFormat="1">
      <c r="A56" s="268">
        <v>45</v>
      </c>
      <c r="B56" s="176" t="s">
        <v>487</v>
      </c>
      <c r="C56" s="261" t="s">
        <v>532</v>
      </c>
      <c r="D56" s="176" t="s">
        <v>90</v>
      </c>
      <c r="E56" s="262">
        <v>1</v>
      </c>
      <c r="F56" s="180"/>
      <c r="G56" s="103"/>
      <c r="H56" s="103"/>
      <c r="I56" s="165"/>
      <c r="J56" s="103"/>
      <c r="K56" s="165"/>
      <c r="L56" s="103"/>
      <c r="M56" s="103"/>
      <c r="N56" s="103"/>
      <c r="O56" s="103"/>
      <c r="P56" s="103"/>
    </row>
    <row r="57" spans="1:16" s="53" customFormat="1">
      <c r="A57" s="268">
        <v>46</v>
      </c>
      <c r="B57" s="176" t="s">
        <v>487</v>
      </c>
      <c r="C57" s="261" t="s">
        <v>533</v>
      </c>
      <c r="D57" s="176" t="s">
        <v>90</v>
      </c>
      <c r="E57" s="262">
        <v>1</v>
      </c>
      <c r="F57" s="180"/>
      <c r="G57" s="103"/>
      <c r="H57" s="103"/>
      <c r="I57" s="165"/>
      <c r="J57" s="103"/>
      <c r="K57" s="165"/>
      <c r="L57" s="103"/>
      <c r="M57" s="103"/>
      <c r="N57" s="103"/>
      <c r="O57" s="103"/>
      <c r="P57" s="103"/>
    </row>
    <row r="58" spans="1:16" s="271" customFormat="1" ht="13.5" customHeight="1">
      <c r="A58" s="268">
        <v>47</v>
      </c>
      <c r="B58" s="176" t="s">
        <v>487</v>
      </c>
      <c r="C58" s="261" t="s">
        <v>534</v>
      </c>
      <c r="D58" s="176" t="s">
        <v>90</v>
      </c>
      <c r="E58" s="262">
        <v>4</v>
      </c>
      <c r="F58" s="180"/>
      <c r="G58" s="103"/>
      <c r="H58" s="103"/>
      <c r="I58" s="165"/>
      <c r="J58" s="103"/>
      <c r="K58" s="165"/>
      <c r="L58" s="103"/>
      <c r="M58" s="103"/>
      <c r="N58" s="103"/>
      <c r="O58" s="103"/>
      <c r="P58" s="103"/>
    </row>
    <row r="59" spans="1:16" s="53" customFormat="1">
      <c r="A59" s="268">
        <v>48</v>
      </c>
      <c r="B59" s="176" t="s">
        <v>487</v>
      </c>
      <c r="C59" s="261" t="s">
        <v>535</v>
      </c>
      <c r="D59" s="262" t="s">
        <v>536</v>
      </c>
      <c r="E59" s="262">
        <v>2</v>
      </c>
      <c r="F59" s="180"/>
      <c r="G59" s="103"/>
      <c r="H59" s="103"/>
      <c r="I59" s="165"/>
      <c r="J59" s="103"/>
      <c r="K59" s="165"/>
      <c r="L59" s="103"/>
      <c r="M59" s="103"/>
      <c r="N59" s="103"/>
      <c r="O59" s="103"/>
      <c r="P59" s="103"/>
    </row>
    <row r="60" spans="1:16" s="53" customFormat="1">
      <c r="A60" s="268">
        <v>49</v>
      </c>
      <c r="B60" s="176" t="s">
        <v>487</v>
      </c>
      <c r="C60" s="261" t="s">
        <v>537</v>
      </c>
      <c r="D60" s="262" t="s">
        <v>90</v>
      </c>
      <c r="E60" s="262">
        <v>14</v>
      </c>
      <c r="F60" s="180"/>
      <c r="G60" s="103"/>
      <c r="H60" s="103"/>
      <c r="I60" s="165"/>
      <c r="J60" s="103"/>
      <c r="K60" s="165"/>
      <c r="L60" s="103"/>
      <c r="M60" s="103"/>
      <c r="N60" s="103"/>
      <c r="O60" s="103"/>
      <c r="P60" s="103"/>
    </row>
    <row r="61" spans="1:16" s="53" customFormat="1">
      <c r="A61" s="268">
        <v>50</v>
      </c>
      <c r="B61" s="176" t="s">
        <v>487</v>
      </c>
      <c r="C61" s="261" t="s">
        <v>538</v>
      </c>
      <c r="D61" s="262" t="s">
        <v>90</v>
      </c>
      <c r="E61" s="262">
        <v>20</v>
      </c>
      <c r="F61" s="180"/>
      <c r="G61" s="103"/>
      <c r="H61" s="103"/>
      <c r="I61" s="165"/>
      <c r="J61" s="103"/>
      <c r="K61" s="165"/>
      <c r="L61" s="103"/>
      <c r="M61" s="103"/>
      <c r="N61" s="103"/>
      <c r="O61" s="103"/>
      <c r="P61" s="103"/>
    </row>
    <row r="62" spans="1:16" s="53" customFormat="1">
      <c r="A62" s="268">
        <v>51</v>
      </c>
      <c r="B62" s="176" t="s">
        <v>487</v>
      </c>
      <c r="C62" s="261" t="s">
        <v>539</v>
      </c>
      <c r="D62" s="262" t="s">
        <v>90</v>
      </c>
      <c r="E62" s="262">
        <v>1</v>
      </c>
      <c r="F62" s="180"/>
      <c r="G62" s="103"/>
      <c r="H62" s="103"/>
      <c r="I62" s="165"/>
      <c r="J62" s="103"/>
      <c r="K62" s="165"/>
      <c r="L62" s="103"/>
      <c r="M62" s="103"/>
      <c r="N62" s="103"/>
      <c r="O62" s="103"/>
      <c r="P62" s="103"/>
    </row>
    <row r="63" spans="1:16" s="53" customFormat="1" ht="25.5">
      <c r="A63" s="268">
        <v>52</v>
      </c>
      <c r="B63" s="176" t="s">
        <v>487</v>
      </c>
      <c r="C63" s="261" t="s">
        <v>540</v>
      </c>
      <c r="D63" s="262" t="s">
        <v>536</v>
      </c>
      <c r="E63" s="262">
        <v>80</v>
      </c>
      <c r="F63" s="180"/>
      <c r="G63" s="103"/>
      <c r="H63" s="103"/>
      <c r="I63" s="165"/>
      <c r="J63" s="103"/>
      <c r="K63" s="165"/>
      <c r="L63" s="103"/>
      <c r="M63" s="103"/>
      <c r="N63" s="103"/>
      <c r="O63" s="103"/>
      <c r="P63" s="103"/>
    </row>
    <row r="64" spans="1:16" s="53" customFormat="1">
      <c r="A64" s="268">
        <v>53</v>
      </c>
      <c r="B64" s="176" t="s">
        <v>487</v>
      </c>
      <c r="C64" s="261" t="s">
        <v>541</v>
      </c>
      <c r="D64" s="262" t="s">
        <v>102</v>
      </c>
      <c r="E64" s="262">
        <v>1</v>
      </c>
      <c r="F64" s="222"/>
      <c r="G64" s="103"/>
      <c r="H64" s="103"/>
      <c r="I64" s="165"/>
      <c r="J64" s="103"/>
      <c r="K64" s="165"/>
      <c r="L64" s="103"/>
      <c r="M64" s="103"/>
      <c r="N64" s="103"/>
      <c r="O64" s="103"/>
      <c r="P64" s="103"/>
    </row>
    <row r="65" spans="1:16" s="53" customFormat="1">
      <c r="A65" s="268">
        <v>54</v>
      </c>
      <c r="B65" s="176" t="s">
        <v>487</v>
      </c>
      <c r="C65" s="261" t="s">
        <v>542</v>
      </c>
      <c r="D65" s="262" t="s">
        <v>102</v>
      </c>
      <c r="E65" s="262">
        <v>1</v>
      </c>
      <c r="F65" s="222"/>
      <c r="G65" s="103"/>
      <c r="H65" s="103"/>
      <c r="I65" s="165"/>
      <c r="J65" s="103"/>
      <c r="K65" s="165"/>
      <c r="L65" s="103"/>
      <c r="M65" s="103"/>
      <c r="N65" s="103"/>
      <c r="O65" s="103"/>
      <c r="P65" s="103"/>
    </row>
    <row r="66" spans="1:16" s="53" customFormat="1">
      <c r="A66" s="268">
        <v>55</v>
      </c>
      <c r="B66" s="176" t="s">
        <v>487</v>
      </c>
      <c r="C66" s="261" t="s">
        <v>543</v>
      </c>
      <c r="D66" s="262" t="s">
        <v>102</v>
      </c>
      <c r="E66" s="262">
        <v>1</v>
      </c>
      <c r="F66" s="180"/>
      <c r="G66" s="103"/>
      <c r="H66" s="103"/>
      <c r="I66" s="165"/>
      <c r="J66" s="103"/>
      <c r="K66" s="165"/>
      <c r="L66" s="103"/>
      <c r="M66" s="103"/>
      <c r="N66" s="103"/>
      <c r="O66" s="103"/>
      <c r="P66" s="103"/>
    </row>
    <row r="67" spans="1:16" s="249" customFormat="1" ht="51">
      <c r="A67" s="268">
        <v>56</v>
      </c>
      <c r="B67" s="176" t="s">
        <v>487</v>
      </c>
      <c r="C67" s="251" t="s">
        <v>544</v>
      </c>
      <c r="D67" s="248" t="s">
        <v>102</v>
      </c>
      <c r="E67" s="220">
        <v>1</v>
      </c>
      <c r="F67" s="222"/>
      <c r="G67" s="103"/>
      <c r="H67" s="103"/>
      <c r="I67" s="165"/>
      <c r="J67" s="103"/>
      <c r="K67" s="165"/>
      <c r="L67" s="103"/>
      <c r="M67" s="103"/>
      <c r="N67" s="103"/>
      <c r="O67" s="103"/>
      <c r="P67" s="103"/>
    </row>
    <row r="68" spans="1:16">
      <c r="A68" s="139"/>
      <c r="B68" s="139"/>
      <c r="C68" s="98" t="s">
        <v>545</v>
      </c>
      <c r="D68" s="140"/>
      <c r="E68" s="139"/>
      <c r="F68" s="139"/>
      <c r="G68" s="141"/>
      <c r="H68" s="142"/>
      <c r="I68" s="142"/>
      <c r="J68" s="142"/>
      <c r="K68" s="142"/>
      <c r="L68" s="142"/>
      <c r="M68" s="142"/>
      <c r="N68" s="142"/>
      <c r="O68" s="142"/>
      <c r="P68" s="143"/>
    </row>
    <row r="69" spans="1:16" s="249" customFormat="1" ht="14.25" customHeight="1">
      <c r="A69" s="268">
        <v>57</v>
      </c>
      <c r="B69" s="176" t="s">
        <v>487</v>
      </c>
      <c r="C69" s="272" t="s">
        <v>546</v>
      </c>
      <c r="D69" s="273" t="s">
        <v>102</v>
      </c>
      <c r="E69" s="176">
        <v>1</v>
      </c>
      <c r="F69" s="180"/>
      <c r="G69" s="103"/>
      <c r="H69" s="103"/>
      <c r="I69" s="165"/>
      <c r="J69" s="103"/>
      <c r="K69" s="165"/>
      <c r="L69" s="103"/>
      <c r="M69" s="103"/>
      <c r="N69" s="103"/>
      <c r="O69" s="103"/>
      <c r="P69" s="103"/>
    </row>
    <row r="70" spans="1:16" s="249" customFormat="1" ht="15">
      <c r="A70" s="268">
        <v>58</v>
      </c>
      <c r="B70" s="176" t="s">
        <v>487</v>
      </c>
      <c r="C70" s="272" t="s">
        <v>547</v>
      </c>
      <c r="D70" s="273" t="s">
        <v>90</v>
      </c>
      <c r="E70" s="176">
        <v>1</v>
      </c>
      <c r="F70" s="180"/>
      <c r="G70" s="103"/>
      <c r="H70" s="103"/>
      <c r="I70" s="165"/>
      <c r="J70" s="103"/>
      <c r="K70" s="165"/>
      <c r="L70" s="103"/>
      <c r="M70" s="103"/>
      <c r="N70" s="103"/>
      <c r="O70" s="103"/>
      <c r="P70" s="103"/>
    </row>
    <row r="71" spans="1:16" s="249" customFormat="1" ht="15">
      <c r="A71" s="268">
        <v>59</v>
      </c>
      <c r="B71" s="176" t="s">
        <v>487</v>
      </c>
      <c r="C71" s="272" t="s">
        <v>548</v>
      </c>
      <c r="D71" s="273" t="s">
        <v>90</v>
      </c>
      <c r="E71" s="176">
        <v>3</v>
      </c>
      <c r="F71" s="180"/>
      <c r="G71" s="103"/>
      <c r="H71" s="103"/>
      <c r="I71" s="165"/>
      <c r="J71" s="103"/>
      <c r="K71" s="165"/>
      <c r="L71" s="103"/>
      <c r="M71" s="103"/>
      <c r="N71" s="103"/>
      <c r="O71" s="103"/>
      <c r="P71" s="103"/>
    </row>
    <row r="72" spans="1:16" s="249" customFormat="1" ht="15">
      <c r="A72" s="268">
        <v>60</v>
      </c>
      <c r="B72" s="176" t="s">
        <v>487</v>
      </c>
      <c r="C72" s="272" t="s">
        <v>527</v>
      </c>
      <c r="D72" s="273" t="s">
        <v>90</v>
      </c>
      <c r="E72" s="176">
        <v>1</v>
      </c>
      <c r="F72" s="180"/>
      <c r="G72" s="103"/>
      <c r="H72" s="103"/>
      <c r="I72" s="165"/>
      <c r="J72" s="103"/>
      <c r="K72" s="165"/>
      <c r="L72" s="103"/>
      <c r="M72" s="103"/>
      <c r="N72" s="103"/>
      <c r="O72" s="103"/>
      <c r="P72" s="103"/>
    </row>
    <row r="73" spans="1:16" s="249" customFormat="1" ht="15">
      <c r="A73" s="268">
        <v>61</v>
      </c>
      <c r="B73" s="176" t="s">
        <v>487</v>
      </c>
      <c r="C73" s="272" t="s">
        <v>511</v>
      </c>
      <c r="D73" s="273" t="s">
        <v>218</v>
      </c>
      <c r="E73" s="176">
        <v>8</v>
      </c>
      <c r="F73" s="180"/>
      <c r="G73" s="103"/>
      <c r="H73" s="103"/>
      <c r="I73" s="165"/>
      <c r="J73" s="103"/>
      <c r="K73" s="165"/>
      <c r="L73" s="103"/>
      <c r="M73" s="103"/>
      <c r="N73" s="103"/>
      <c r="O73" s="103"/>
      <c r="P73" s="103"/>
    </row>
    <row r="74" spans="1:16" s="249" customFormat="1" ht="15">
      <c r="A74" s="268">
        <v>62</v>
      </c>
      <c r="B74" s="176" t="s">
        <v>487</v>
      </c>
      <c r="C74" s="272" t="s">
        <v>512</v>
      </c>
      <c r="D74" s="273" t="s">
        <v>218</v>
      </c>
      <c r="E74" s="176">
        <v>14</v>
      </c>
      <c r="F74" s="180"/>
      <c r="G74" s="103"/>
      <c r="H74" s="103"/>
      <c r="I74" s="165"/>
      <c r="J74" s="103"/>
      <c r="K74" s="165"/>
      <c r="L74" s="103"/>
      <c r="M74" s="103"/>
      <c r="N74" s="103"/>
      <c r="O74" s="103"/>
      <c r="P74" s="103"/>
    </row>
    <row r="75" spans="1:16" s="249" customFormat="1" ht="15">
      <c r="A75" s="268">
        <v>63</v>
      </c>
      <c r="B75" s="176" t="s">
        <v>487</v>
      </c>
      <c r="C75" s="272" t="s">
        <v>549</v>
      </c>
      <c r="D75" s="273" t="s">
        <v>102</v>
      </c>
      <c r="E75" s="176">
        <v>1</v>
      </c>
      <c r="F75" s="222"/>
      <c r="G75" s="103"/>
      <c r="H75" s="103"/>
      <c r="I75" s="165"/>
      <c r="J75" s="103"/>
      <c r="K75" s="165"/>
      <c r="L75" s="103"/>
      <c r="M75" s="103"/>
      <c r="N75" s="103"/>
      <c r="O75" s="103"/>
      <c r="P75" s="103"/>
    </row>
    <row r="76" spans="1:16" s="249" customFormat="1" ht="15">
      <c r="A76" s="268">
        <v>64</v>
      </c>
      <c r="B76" s="176" t="s">
        <v>487</v>
      </c>
      <c r="C76" s="272" t="s">
        <v>550</v>
      </c>
      <c r="D76" s="273" t="s">
        <v>102</v>
      </c>
      <c r="E76" s="176">
        <v>1</v>
      </c>
      <c r="F76" s="222"/>
      <c r="G76" s="103"/>
      <c r="H76" s="103"/>
      <c r="I76" s="165"/>
      <c r="J76" s="103"/>
      <c r="K76" s="165"/>
      <c r="L76" s="103"/>
      <c r="M76" s="103"/>
      <c r="N76" s="103"/>
      <c r="O76" s="103"/>
      <c r="P76" s="103"/>
    </row>
    <row r="77" spans="1:16">
      <c r="A77" s="103"/>
      <c r="B77" s="14"/>
      <c r="C77" s="103"/>
      <c r="D77" s="103"/>
      <c r="E77" s="103"/>
      <c r="F77" s="103"/>
      <c r="G77" s="103"/>
      <c r="H77" s="103"/>
      <c r="I77" s="165"/>
      <c r="J77" s="103"/>
      <c r="K77" s="165"/>
      <c r="L77" s="103"/>
      <c r="M77" s="103"/>
      <c r="N77" s="103"/>
      <c r="O77" s="103"/>
      <c r="P77" s="103"/>
    </row>
    <row r="78" spans="1:16" s="132" customFormat="1" ht="13.5" customHeight="1">
      <c r="A78" s="237"/>
      <c r="B78" s="14"/>
      <c r="C78" s="238" t="s">
        <v>125</v>
      </c>
      <c r="D78" s="239"/>
      <c r="E78" s="237"/>
      <c r="F78" s="237"/>
      <c r="G78" s="240"/>
      <c r="H78" s="134"/>
      <c r="I78" s="134"/>
      <c r="J78" s="134"/>
      <c r="K78" s="134"/>
      <c r="L78" s="134">
        <f>SUM(L12:L77)</f>
        <v>0</v>
      </c>
      <c r="M78" s="134">
        <f>SUM(M12:M77)</f>
        <v>0</v>
      </c>
      <c r="N78" s="134">
        <f>SUM(N12:N77)</f>
        <v>0</v>
      </c>
      <c r="O78" s="134">
        <f>SUM(O12:O77)</f>
        <v>0</v>
      </c>
      <c r="P78" s="135">
        <f>SUM(P12:P77)</f>
        <v>0</v>
      </c>
    </row>
    <row r="79" spans="1:16">
      <c r="K79" s="133" t="s">
        <v>126</v>
      </c>
      <c r="L79" s="130">
        <f>SUM(L78:L78)</f>
        <v>0</v>
      </c>
      <c r="M79" s="130">
        <f>SUM(M78:M78)</f>
        <v>0</v>
      </c>
      <c r="N79" s="130">
        <f>SUM(N78:N78)</f>
        <v>0</v>
      </c>
      <c r="O79" s="130">
        <f>SUM(O78:O78)</f>
        <v>0</v>
      </c>
      <c r="P79" s="131">
        <f>SUM(P78:P78)</f>
        <v>0</v>
      </c>
    </row>
    <row r="80" spans="1:16">
      <c r="K80" s="133"/>
      <c r="L80" s="136"/>
      <c r="M80" s="136"/>
      <c r="N80" s="136"/>
      <c r="O80" s="136"/>
      <c r="P80" s="137"/>
    </row>
    <row r="81" spans="3:6">
      <c r="C81" s="76" t="s">
        <v>25</v>
      </c>
      <c r="F81" s="33"/>
    </row>
    <row r="82" spans="3:6">
      <c r="C82" s="76"/>
      <c r="F82" s="33"/>
    </row>
    <row r="83" spans="3:6">
      <c r="C83" s="76"/>
      <c r="F83" s="33"/>
    </row>
    <row r="84" spans="3:6">
      <c r="F84" s="33"/>
    </row>
    <row r="85" spans="3:6">
      <c r="C85" s="76" t="s">
        <v>64</v>
      </c>
      <c r="F85" s="33"/>
    </row>
  </sheetData>
  <mergeCells count="7">
    <mergeCell ref="F8:K8"/>
    <mergeCell ref="L8:P8"/>
    <mergeCell ref="A8:A9"/>
    <mergeCell ref="B8:B9"/>
    <mergeCell ref="C8:C9"/>
    <mergeCell ref="D8:D9"/>
    <mergeCell ref="E8:E9"/>
  </mergeCells>
  <pageMargins left="0.2" right="0.2" top="1.0236111111111099" bottom="0.66041666666666698" header="0.51180555555555496" footer="0.15763888888888899"/>
  <pageSetup paperSize="9" firstPageNumber="0" orientation="landscape" horizontalDpi="300" verticalDpi="300"/>
  <headerFooter>
    <oddHeader>&amp;C&amp;12LOKĀLĀ TĀME Nr. 2-2
&amp;"Arial,Trekns"&amp;USILTUMMEZGLS.</oddHeader>
    <oddFooter>&amp;C&amp;8&amp;P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</sheetPr>
  <dimension ref="A1:AMK89"/>
  <sheetViews>
    <sheetView zoomScaleNormal="100" workbookViewId="0">
      <selection activeCell="E70" sqref="E70"/>
    </sheetView>
  </sheetViews>
  <sheetFormatPr defaultRowHeight="12.75"/>
  <cols>
    <col min="1" max="1" width="5.7109375" style="1" customWidth="1"/>
    <col min="2" max="2" width="7.5703125" style="1" customWidth="1"/>
    <col min="3" max="3" width="36.7109375" style="2" customWidth="1"/>
    <col min="4" max="4" width="4.7109375" style="3" customWidth="1"/>
    <col min="5" max="5" width="6.85546875" style="1" customWidth="1"/>
    <col min="6" max="6" width="6.28515625" style="1" customWidth="1"/>
    <col min="7" max="7" width="6.5703125" style="35" customWidth="1"/>
    <col min="8" max="8" width="6.42578125" style="36" customWidth="1"/>
    <col min="9" max="9" width="6.85546875" style="36" customWidth="1"/>
    <col min="10" max="10" width="6.28515625" style="36" customWidth="1"/>
    <col min="11" max="11" width="7.5703125" style="36" customWidth="1"/>
    <col min="12" max="15" width="8.42578125" style="36" customWidth="1"/>
    <col min="16" max="16" width="9.42578125" style="4" customWidth="1"/>
    <col min="17" max="1025" width="9.140625" style="4" customWidth="1"/>
  </cols>
  <sheetData>
    <row r="1" spans="1:17" ht="14.25">
      <c r="A1" s="77" t="s">
        <v>1</v>
      </c>
      <c r="B1" s="77"/>
      <c r="C1" s="78"/>
      <c r="D1" s="37" t="s">
        <v>15</v>
      </c>
      <c r="E1" s="79"/>
      <c r="F1" s="79"/>
      <c r="G1" s="80"/>
      <c r="H1" s="81"/>
      <c r="I1" s="81"/>
      <c r="J1" s="81"/>
      <c r="K1" s="81"/>
      <c r="L1" s="81"/>
      <c r="M1" s="81"/>
      <c r="N1" s="81"/>
      <c r="O1" s="81"/>
      <c r="P1" s="82"/>
    </row>
    <row r="2" spans="1:17" ht="15">
      <c r="A2" s="77" t="s">
        <v>28</v>
      </c>
      <c r="B2" s="77"/>
      <c r="C2" s="78"/>
      <c r="D2" s="7" t="s">
        <v>65</v>
      </c>
      <c r="E2" s="79"/>
      <c r="F2" s="79"/>
      <c r="G2" s="80"/>
      <c r="H2" s="81"/>
      <c r="I2" s="81"/>
      <c r="J2" s="81"/>
      <c r="K2" s="81"/>
      <c r="L2" s="81"/>
      <c r="M2" s="81"/>
      <c r="N2" s="81"/>
      <c r="O2" s="81"/>
      <c r="P2" s="82"/>
    </row>
    <row r="3" spans="1:17" ht="15">
      <c r="A3" s="77"/>
      <c r="B3" s="77"/>
      <c r="C3" s="78"/>
      <c r="D3" s="7" t="s">
        <v>30</v>
      </c>
      <c r="E3" s="79"/>
      <c r="F3" s="79"/>
      <c r="G3" s="80"/>
      <c r="H3" s="81"/>
      <c r="I3" s="81"/>
      <c r="J3" s="81"/>
      <c r="K3" s="81"/>
      <c r="L3" s="81"/>
      <c r="M3" s="81"/>
      <c r="N3" s="81"/>
      <c r="O3" s="81"/>
      <c r="P3" s="82"/>
    </row>
    <row r="4" spans="1:17" ht="15">
      <c r="A4" s="77" t="s">
        <v>31</v>
      </c>
      <c r="B4" s="77"/>
      <c r="C4" s="78"/>
      <c r="D4" s="7" t="s">
        <v>32</v>
      </c>
      <c r="E4" s="79"/>
      <c r="F4" s="79"/>
      <c r="G4" s="80"/>
      <c r="H4" s="81"/>
      <c r="I4" s="81"/>
      <c r="J4" s="81"/>
      <c r="K4" s="81"/>
      <c r="L4" s="81"/>
      <c r="M4" s="81"/>
      <c r="N4" s="81"/>
      <c r="O4" s="81"/>
      <c r="P4" s="82"/>
    </row>
    <row r="5" spans="1:17" ht="14.25">
      <c r="A5" s="77" t="s">
        <v>7</v>
      </c>
      <c r="B5" s="77"/>
      <c r="C5" s="78"/>
      <c r="D5" s="83"/>
      <c r="E5" s="79"/>
      <c r="F5" s="79"/>
      <c r="G5" s="80"/>
      <c r="H5" s="81"/>
      <c r="I5" s="81"/>
      <c r="J5" s="81"/>
      <c r="K5" s="81"/>
      <c r="L5" s="81"/>
      <c r="M5" s="81"/>
      <c r="N5" s="81"/>
      <c r="O5" s="81"/>
      <c r="P5" s="82"/>
    </row>
    <row r="6" spans="1:17" ht="14.25">
      <c r="A6" s="77" t="s">
        <v>551</v>
      </c>
      <c r="B6" s="77"/>
      <c r="C6" s="78"/>
      <c r="D6" s="84"/>
      <c r="E6" s="79"/>
      <c r="F6" s="79"/>
      <c r="G6" s="80"/>
      <c r="H6" s="81"/>
      <c r="I6" s="81"/>
      <c r="J6" s="81"/>
      <c r="K6" s="81"/>
      <c r="L6" s="81"/>
      <c r="M6" s="81"/>
      <c r="N6" s="81"/>
      <c r="O6" s="85" t="s">
        <v>67</v>
      </c>
      <c r="P6" s="138">
        <f>P84</f>
        <v>0</v>
      </c>
    </row>
    <row r="7" spans="1:17" ht="14.25">
      <c r="A7" s="6" t="s">
        <v>68</v>
      </c>
      <c r="B7" s="6"/>
      <c r="C7" s="78"/>
      <c r="D7" s="84"/>
      <c r="E7" s="79"/>
      <c r="F7" s="79"/>
      <c r="G7" s="80"/>
      <c r="H7" s="81"/>
      <c r="I7" s="81"/>
      <c r="J7" s="81"/>
      <c r="K7" s="81"/>
      <c r="L7" s="81"/>
      <c r="M7" s="81"/>
      <c r="N7" s="81"/>
      <c r="O7" s="81"/>
      <c r="P7" s="82"/>
    </row>
    <row r="8" spans="1:17" ht="20.25" customHeight="1">
      <c r="A8" s="334" t="s">
        <v>9</v>
      </c>
      <c r="B8" s="334" t="s">
        <v>69</v>
      </c>
      <c r="C8" s="342" t="s">
        <v>70</v>
      </c>
      <c r="D8" s="343" t="s">
        <v>71</v>
      </c>
      <c r="E8" s="334" t="s">
        <v>72</v>
      </c>
      <c r="F8" s="340" t="s">
        <v>73</v>
      </c>
      <c r="G8" s="340"/>
      <c r="H8" s="340"/>
      <c r="I8" s="340"/>
      <c r="J8" s="340"/>
      <c r="K8" s="340"/>
      <c r="L8" s="341" t="s">
        <v>74</v>
      </c>
      <c r="M8" s="341"/>
      <c r="N8" s="341"/>
      <c r="O8" s="341"/>
      <c r="P8" s="341"/>
      <c r="Q8" s="9"/>
    </row>
    <row r="9" spans="1:17" ht="85.5" customHeight="1">
      <c r="A9" s="334"/>
      <c r="B9" s="334"/>
      <c r="C9" s="342"/>
      <c r="D9" s="343"/>
      <c r="E9" s="334"/>
      <c r="F9" s="87" t="s">
        <v>75</v>
      </c>
      <c r="G9" s="87" t="s">
        <v>76</v>
      </c>
      <c r="H9" s="40" t="s">
        <v>77</v>
      </c>
      <c r="I9" s="40" t="s">
        <v>78</v>
      </c>
      <c r="J9" s="40" t="s">
        <v>79</v>
      </c>
      <c r="K9" s="40" t="s">
        <v>80</v>
      </c>
      <c r="L9" s="40" t="s">
        <v>39</v>
      </c>
      <c r="M9" s="40" t="s">
        <v>77</v>
      </c>
      <c r="N9" s="40" t="s">
        <v>78</v>
      </c>
      <c r="O9" s="40" t="s">
        <v>79</v>
      </c>
      <c r="P9" s="40" t="s">
        <v>81</v>
      </c>
    </row>
    <row r="10" spans="1:17">
      <c r="A10" s="88"/>
      <c r="B10" s="88"/>
      <c r="C10" s="89"/>
      <c r="D10" s="32"/>
      <c r="E10" s="10"/>
      <c r="F10" s="23"/>
      <c r="G10" s="45"/>
      <c r="H10" s="90"/>
      <c r="I10" s="47"/>
      <c r="J10" s="90"/>
      <c r="K10" s="47"/>
      <c r="L10" s="90"/>
      <c r="M10" s="47"/>
      <c r="N10" s="90"/>
      <c r="O10" s="47"/>
      <c r="P10" s="91"/>
    </row>
    <row r="11" spans="1:17" s="168" customFormat="1">
      <c r="A11" s="169">
        <v>1</v>
      </c>
      <c r="B11" s="225"/>
      <c r="C11" s="274" t="s">
        <v>552</v>
      </c>
      <c r="D11" s="275"/>
      <c r="E11" s="275"/>
      <c r="F11" s="247"/>
      <c r="G11" s="112"/>
      <c r="H11" s="112"/>
      <c r="I11" s="112"/>
      <c r="J11" s="112"/>
      <c r="K11" s="112"/>
      <c r="L11" s="112"/>
      <c r="M11" s="112"/>
      <c r="N11" s="112"/>
      <c r="O11" s="112"/>
      <c r="P11" s="112"/>
    </row>
    <row r="12" spans="1:17" s="168" customFormat="1" ht="38.25">
      <c r="A12" s="99" t="s">
        <v>129</v>
      </c>
      <c r="B12" s="176" t="s">
        <v>487</v>
      </c>
      <c r="C12" s="276" t="s">
        <v>553</v>
      </c>
      <c r="D12" s="220" t="s">
        <v>102</v>
      </c>
      <c r="E12" s="221">
        <v>6</v>
      </c>
      <c r="F12" s="222"/>
      <c r="G12" s="103"/>
      <c r="H12" s="103"/>
      <c r="I12" s="165"/>
      <c r="J12" s="103"/>
      <c r="K12" s="165"/>
      <c r="L12" s="103"/>
      <c r="M12" s="103"/>
      <c r="N12" s="103"/>
      <c r="O12" s="103"/>
      <c r="P12" s="103"/>
    </row>
    <row r="13" spans="1:17" ht="38.25">
      <c r="A13" s="99" t="s">
        <v>132</v>
      </c>
      <c r="B13" s="176" t="s">
        <v>487</v>
      </c>
      <c r="C13" s="276" t="s">
        <v>554</v>
      </c>
      <c r="D13" s="220" t="s">
        <v>102</v>
      </c>
      <c r="E13" s="221">
        <v>2</v>
      </c>
      <c r="F13" s="222"/>
      <c r="G13" s="103"/>
      <c r="H13" s="103"/>
      <c r="I13" s="165"/>
      <c r="J13" s="103"/>
      <c r="K13" s="165"/>
      <c r="L13" s="103"/>
      <c r="M13" s="103"/>
      <c r="N13" s="103"/>
      <c r="O13" s="103"/>
      <c r="P13" s="103"/>
    </row>
    <row r="14" spans="1:17" ht="38.25">
      <c r="A14" s="99" t="s">
        <v>134</v>
      </c>
      <c r="B14" s="176" t="s">
        <v>487</v>
      </c>
      <c r="C14" s="276" t="s">
        <v>555</v>
      </c>
      <c r="D14" s="220" t="s">
        <v>102</v>
      </c>
      <c r="E14" s="221">
        <v>4</v>
      </c>
      <c r="F14" s="222"/>
      <c r="G14" s="103"/>
      <c r="H14" s="103"/>
      <c r="I14" s="165"/>
      <c r="J14" s="103"/>
      <c r="K14" s="165"/>
      <c r="L14" s="103"/>
      <c r="M14" s="103"/>
      <c r="N14" s="103"/>
      <c r="O14" s="103"/>
      <c r="P14" s="103"/>
    </row>
    <row r="15" spans="1:17" ht="38.25">
      <c r="A15" s="99" t="s">
        <v>136</v>
      </c>
      <c r="B15" s="176" t="s">
        <v>487</v>
      </c>
      <c r="C15" s="276" t="s">
        <v>556</v>
      </c>
      <c r="D15" s="220" t="s">
        <v>102</v>
      </c>
      <c r="E15" s="221">
        <v>6</v>
      </c>
      <c r="F15" s="222"/>
      <c r="G15" s="103"/>
      <c r="H15" s="103"/>
      <c r="I15" s="165"/>
      <c r="J15" s="103"/>
      <c r="K15" s="165"/>
      <c r="L15" s="103"/>
      <c r="M15" s="103"/>
      <c r="N15" s="103"/>
      <c r="O15" s="103"/>
      <c r="P15" s="103"/>
    </row>
    <row r="16" spans="1:17" ht="38.25">
      <c r="A16" s="99" t="s">
        <v>138</v>
      </c>
      <c r="B16" s="176" t="s">
        <v>487</v>
      </c>
      <c r="C16" s="276" t="s">
        <v>557</v>
      </c>
      <c r="D16" s="220" t="s">
        <v>102</v>
      </c>
      <c r="E16" s="221">
        <v>13</v>
      </c>
      <c r="F16" s="222"/>
      <c r="G16" s="103"/>
      <c r="H16" s="103"/>
      <c r="I16" s="165"/>
      <c r="J16" s="103"/>
      <c r="K16" s="165"/>
      <c r="L16" s="103"/>
      <c r="M16" s="103"/>
      <c r="N16" s="103"/>
      <c r="O16" s="103"/>
      <c r="P16" s="103"/>
    </row>
    <row r="17" spans="1:16" ht="38.25">
      <c r="A17" s="99" t="s">
        <v>142</v>
      </c>
      <c r="B17" s="176" t="s">
        <v>487</v>
      </c>
      <c r="C17" s="276" t="s">
        <v>558</v>
      </c>
      <c r="D17" s="220" t="s">
        <v>102</v>
      </c>
      <c r="E17" s="221">
        <v>4</v>
      </c>
      <c r="F17" s="222"/>
      <c r="G17" s="103"/>
      <c r="H17" s="103"/>
      <c r="I17" s="165"/>
      <c r="J17" s="103"/>
      <c r="K17" s="165"/>
      <c r="L17" s="103"/>
      <c r="M17" s="103"/>
      <c r="N17" s="103"/>
      <c r="O17" s="103"/>
      <c r="P17" s="103"/>
    </row>
    <row r="18" spans="1:16" ht="38.25">
      <c r="A18" s="99" t="s">
        <v>145</v>
      </c>
      <c r="B18" s="176" t="s">
        <v>487</v>
      </c>
      <c r="C18" s="276" t="s">
        <v>559</v>
      </c>
      <c r="D18" s="220" t="s">
        <v>102</v>
      </c>
      <c r="E18" s="221">
        <v>4</v>
      </c>
      <c r="F18" s="222"/>
      <c r="G18" s="103"/>
      <c r="H18" s="103"/>
      <c r="I18" s="165"/>
      <c r="J18" s="103"/>
      <c r="K18" s="165"/>
      <c r="L18" s="103"/>
      <c r="M18" s="103"/>
      <c r="N18" s="103"/>
      <c r="O18" s="103"/>
      <c r="P18" s="103"/>
    </row>
    <row r="19" spans="1:16" ht="38.25">
      <c r="A19" s="99" t="s">
        <v>148</v>
      </c>
      <c r="B19" s="176" t="s">
        <v>487</v>
      </c>
      <c r="C19" s="276" t="s">
        <v>560</v>
      </c>
      <c r="D19" s="220" t="s">
        <v>102</v>
      </c>
      <c r="E19" s="221">
        <v>11</v>
      </c>
      <c r="F19" s="222"/>
      <c r="G19" s="103"/>
      <c r="H19" s="103"/>
      <c r="I19" s="165"/>
      <c r="J19" s="103"/>
      <c r="K19" s="165"/>
      <c r="L19" s="103"/>
      <c r="M19" s="103"/>
      <c r="N19" s="103"/>
      <c r="O19" s="103"/>
      <c r="P19" s="103"/>
    </row>
    <row r="20" spans="1:16" ht="38.25">
      <c r="A20" s="99" t="s">
        <v>150</v>
      </c>
      <c r="B20" s="176" t="s">
        <v>487</v>
      </c>
      <c r="C20" s="276" t="s">
        <v>561</v>
      </c>
      <c r="D20" s="220" t="s">
        <v>102</v>
      </c>
      <c r="E20" s="221">
        <v>11</v>
      </c>
      <c r="F20" s="222"/>
      <c r="G20" s="103"/>
      <c r="H20" s="103"/>
      <c r="I20" s="165"/>
      <c r="J20" s="103"/>
      <c r="K20" s="165"/>
      <c r="L20" s="103"/>
      <c r="M20" s="103"/>
      <c r="N20" s="103"/>
      <c r="O20" s="103"/>
      <c r="P20" s="103"/>
    </row>
    <row r="21" spans="1:16" ht="38.25">
      <c r="A21" s="99" t="s">
        <v>152</v>
      </c>
      <c r="B21" s="176" t="s">
        <v>487</v>
      </c>
      <c r="C21" s="276" t="s">
        <v>562</v>
      </c>
      <c r="D21" s="220" t="s">
        <v>102</v>
      </c>
      <c r="E21" s="221">
        <v>1</v>
      </c>
      <c r="F21" s="222"/>
      <c r="G21" s="103"/>
      <c r="H21" s="103"/>
      <c r="I21" s="165"/>
      <c r="J21" s="103"/>
      <c r="K21" s="165"/>
      <c r="L21" s="103"/>
      <c r="M21" s="103"/>
      <c r="N21" s="103"/>
      <c r="O21" s="103"/>
      <c r="P21" s="103"/>
    </row>
    <row r="22" spans="1:16" ht="38.25">
      <c r="A22" s="99" t="s">
        <v>153</v>
      </c>
      <c r="B22" s="176" t="s">
        <v>487</v>
      </c>
      <c r="C22" s="276" t="s">
        <v>563</v>
      </c>
      <c r="D22" s="220" t="s">
        <v>102</v>
      </c>
      <c r="E22" s="221">
        <v>3</v>
      </c>
      <c r="F22" s="222"/>
      <c r="G22" s="103"/>
      <c r="H22" s="103"/>
      <c r="I22" s="165"/>
      <c r="J22" s="103"/>
      <c r="K22" s="165"/>
      <c r="L22" s="103"/>
      <c r="M22" s="103"/>
      <c r="N22" s="103"/>
      <c r="O22" s="103"/>
      <c r="P22" s="103"/>
    </row>
    <row r="23" spans="1:16" ht="38.25">
      <c r="A23" s="99" t="s">
        <v>155</v>
      </c>
      <c r="B23" s="176" t="s">
        <v>487</v>
      </c>
      <c r="C23" s="276" t="s">
        <v>564</v>
      </c>
      <c r="D23" s="220" t="s">
        <v>102</v>
      </c>
      <c r="E23" s="221">
        <v>3</v>
      </c>
      <c r="F23" s="222"/>
      <c r="G23" s="103"/>
      <c r="H23" s="103"/>
      <c r="I23" s="165"/>
      <c r="J23" s="103"/>
      <c r="K23" s="165"/>
      <c r="L23" s="103"/>
      <c r="M23" s="103"/>
      <c r="N23" s="103"/>
      <c r="O23" s="103"/>
      <c r="P23" s="103"/>
    </row>
    <row r="24" spans="1:16" ht="38.25">
      <c r="A24" s="99" t="s">
        <v>157</v>
      </c>
      <c r="B24" s="176" t="s">
        <v>487</v>
      </c>
      <c r="C24" s="276" t="s">
        <v>565</v>
      </c>
      <c r="D24" s="220" t="s">
        <v>102</v>
      </c>
      <c r="E24" s="221">
        <v>1</v>
      </c>
      <c r="F24" s="222"/>
      <c r="G24" s="103"/>
      <c r="H24" s="103"/>
      <c r="I24" s="165"/>
      <c r="J24" s="103"/>
      <c r="K24" s="165"/>
      <c r="L24" s="103"/>
      <c r="M24" s="103"/>
      <c r="N24" s="103"/>
      <c r="O24" s="103"/>
      <c r="P24" s="103"/>
    </row>
    <row r="25" spans="1:16" ht="38.25">
      <c r="A25" s="99" t="s">
        <v>160</v>
      </c>
      <c r="B25" s="176" t="s">
        <v>487</v>
      </c>
      <c r="C25" s="276" t="s">
        <v>566</v>
      </c>
      <c r="D25" s="220" t="s">
        <v>102</v>
      </c>
      <c r="E25" s="221">
        <v>1</v>
      </c>
      <c r="F25" s="222"/>
      <c r="G25" s="103"/>
      <c r="H25" s="103"/>
      <c r="I25" s="165"/>
      <c r="J25" s="103"/>
      <c r="K25" s="165"/>
      <c r="L25" s="103"/>
      <c r="M25" s="103"/>
      <c r="N25" s="103"/>
      <c r="O25" s="103"/>
      <c r="P25" s="103"/>
    </row>
    <row r="26" spans="1:16" ht="38.25">
      <c r="A26" s="99" t="s">
        <v>162</v>
      </c>
      <c r="B26" s="176" t="s">
        <v>487</v>
      </c>
      <c r="C26" s="276" t="s">
        <v>567</v>
      </c>
      <c r="D26" s="220" t="s">
        <v>102</v>
      </c>
      <c r="E26" s="221">
        <v>1</v>
      </c>
      <c r="F26" s="222"/>
      <c r="G26" s="103"/>
      <c r="H26" s="103"/>
      <c r="I26" s="165"/>
      <c r="J26" s="103"/>
      <c r="K26" s="165"/>
      <c r="L26" s="103"/>
      <c r="M26" s="103"/>
      <c r="N26" s="103"/>
      <c r="O26" s="103"/>
      <c r="P26" s="103"/>
    </row>
    <row r="27" spans="1:16">
      <c r="A27" s="99" t="s">
        <v>568</v>
      </c>
      <c r="B27" s="176" t="s">
        <v>487</v>
      </c>
      <c r="C27" s="276" t="s">
        <v>569</v>
      </c>
      <c r="D27" s="220" t="s">
        <v>90</v>
      </c>
      <c r="E27" s="221">
        <v>71</v>
      </c>
      <c r="F27" s="180"/>
      <c r="G27" s="103"/>
      <c r="H27" s="103"/>
      <c r="I27" s="165"/>
      <c r="J27" s="103"/>
      <c r="K27" s="165"/>
      <c r="L27" s="103"/>
      <c r="M27" s="103"/>
      <c r="N27" s="103"/>
      <c r="O27" s="103"/>
      <c r="P27" s="103"/>
    </row>
    <row r="28" spans="1:16" ht="25.5">
      <c r="A28" s="99" t="s">
        <v>570</v>
      </c>
      <c r="B28" s="176" t="s">
        <v>487</v>
      </c>
      <c r="C28" s="276" t="s">
        <v>571</v>
      </c>
      <c r="D28" s="220" t="s">
        <v>90</v>
      </c>
      <c r="E28" s="221">
        <v>71</v>
      </c>
      <c r="F28" s="180"/>
      <c r="G28" s="103"/>
      <c r="H28" s="103"/>
      <c r="I28" s="165"/>
      <c r="J28" s="103"/>
      <c r="K28" s="165"/>
      <c r="L28" s="103"/>
      <c r="M28" s="103"/>
      <c r="N28" s="103"/>
      <c r="O28" s="103"/>
      <c r="P28" s="103"/>
    </row>
    <row r="29" spans="1:16">
      <c r="A29" s="99" t="s">
        <v>572</v>
      </c>
      <c r="B29" s="176" t="s">
        <v>487</v>
      </c>
      <c r="C29" s="276" t="s">
        <v>573</v>
      </c>
      <c r="D29" s="220" t="s">
        <v>90</v>
      </c>
      <c r="E29" s="221">
        <v>71</v>
      </c>
      <c r="F29" s="160"/>
      <c r="G29" s="103"/>
      <c r="H29" s="103"/>
      <c r="I29" s="103"/>
      <c r="J29" s="103"/>
      <c r="K29" s="165"/>
      <c r="L29" s="103"/>
      <c r="M29" s="103"/>
      <c r="N29" s="103"/>
      <c r="O29" s="103"/>
      <c r="P29" s="103"/>
    </row>
    <row r="30" spans="1:16" ht="25.5">
      <c r="A30" s="99" t="s">
        <v>574</v>
      </c>
      <c r="B30" s="176" t="s">
        <v>487</v>
      </c>
      <c r="C30" s="276" t="s">
        <v>575</v>
      </c>
      <c r="D30" s="220" t="s">
        <v>218</v>
      </c>
      <c r="E30" s="221">
        <v>340</v>
      </c>
      <c r="F30" s="180"/>
      <c r="G30" s="103"/>
      <c r="H30" s="103"/>
      <c r="I30" s="165"/>
      <c r="J30" s="103"/>
      <c r="K30" s="165"/>
      <c r="L30" s="103"/>
      <c r="M30" s="103"/>
      <c r="N30" s="103"/>
      <c r="O30" s="103"/>
      <c r="P30" s="103"/>
    </row>
    <row r="31" spans="1:16" ht="25.5">
      <c r="A31" s="99" t="s">
        <v>576</v>
      </c>
      <c r="B31" s="176" t="s">
        <v>487</v>
      </c>
      <c r="C31" s="276" t="s">
        <v>577</v>
      </c>
      <c r="D31" s="220" t="s">
        <v>218</v>
      </c>
      <c r="E31" s="221">
        <v>105</v>
      </c>
      <c r="F31" s="180"/>
      <c r="G31" s="103"/>
      <c r="H31" s="103"/>
      <c r="I31" s="165"/>
      <c r="J31" s="103"/>
      <c r="K31" s="165"/>
      <c r="L31" s="103"/>
      <c r="M31" s="103"/>
      <c r="N31" s="103"/>
      <c r="O31" s="103"/>
      <c r="P31" s="103"/>
    </row>
    <row r="32" spans="1:16" ht="25.5">
      <c r="A32" s="99" t="s">
        <v>578</v>
      </c>
      <c r="B32" s="176" t="s">
        <v>487</v>
      </c>
      <c r="C32" s="276" t="s">
        <v>579</v>
      </c>
      <c r="D32" s="220" t="s">
        <v>218</v>
      </c>
      <c r="E32" s="221">
        <v>87</v>
      </c>
      <c r="F32" s="180"/>
      <c r="G32" s="103"/>
      <c r="H32" s="103"/>
      <c r="I32" s="165"/>
      <c r="J32" s="103"/>
      <c r="K32" s="165"/>
      <c r="L32" s="103"/>
      <c r="M32" s="103"/>
      <c r="N32" s="103"/>
      <c r="O32" s="103"/>
      <c r="P32" s="103"/>
    </row>
    <row r="33" spans="1:16" ht="25.5">
      <c r="A33" s="99" t="s">
        <v>580</v>
      </c>
      <c r="B33" s="176" t="s">
        <v>487</v>
      </c>
      <c r="C33" s="276" t="s">
        <v>581</v>
      </c>
      <c r="D33" s="220" t="s">
        <v>218</v>
      </c>
      <c r="E33" s="221">
        <v>91</v>
      </c>
      <c r="F33" s="180"/>
      <c r="G33" s="103"/>
      <c r="H33" s="103"/>
      <c r="I33" s="165"/>
      <c r="J33" s="103"/>
      <c r="K33" s="165"/>
      <c r="L33" s="103"/>
      <c r="M33" s="103"/>
      <c r="N33" s="103"/>
      <c r="O33" s="103"/>
      <c r="P33" s="103"/>
    </row>
    <row r="34" spans="1:16" ht="25.5">
      <c r="A34" s="99" t="s">
        <v>582</v>
      </c>
      <c r="B34" s="176" t="s">
        <v>487</v>
      </c>
      <c r="C34" s="276" t="s">
        <v>583</v>
      </c>
      <c r="D34" s="220" t="s">
        <v>218</v>
      </c>
      <c r="E34" s="221">
        <v>48</v>
      </c>
      <c r="F34" s="222"/>
      <c r="G34" s="103"/>
      <c r="H34" s="103"/>
      <c r="I34" s="165"/>
      <c r="J34" s="103"/>
      <c r="K34" s="165"/>
      <c r="L34" s="103"/>
      <c r="M34" s="103"/>
      <c r="N34" s="103"/>
      <c r="O34" s="103"/>
      <c r="P34" s="103"/>
    </row>
    <row r="35" spans="1:16" ht="25.5">
      <c r="A35" s="99" t="s">
        <v>584</v>
      </c>
      <c r="B35" s="176" t="s">
        <v>487</v>
      </c>
      <c r="C35" s="276" t="s">
        <v>585</v>
      </c>
      <c r="D35" s="220" t="s">
        <v>218</v>
      </c>
      <c r="E35" s="221">
        <v>65</v>
      </c>
      <c r="F35" s="222"/>
      <c r="G35" s="103"/>
      <c r="H35" s="103"/>
      <c r="I35" s="165"/>
      <c r="J35" s="103"/>
      <c r="K35" s="165"/>
      <c r="L35" s="103"/>
      <c r="M35" s="103"/>
      <c r="N35" s="103"/>
      <c r="O35" s="103"/>
      <c r="P35" s="103"/>
    </row>
    <row r="36" spans="1:16" ht="25.5">
      <c r="A36" s="99" t="s">
        <v>586</v>
      </c>
      <c r="B36" s="176" t="s">
        <v>487</v>
      </c>
      <c r="C36" s="276" t="s">
        <v>587</v>
      </c>
      <c r="D36" s="220" t="s">
        <v>218</v>
      </c>
      <c r="E36" s="221">
        <v>25</v>
      </c>
      <c r="F36" s="222"/>
      <c r="G36" s="103"/>
      <c r="H36" s="103"/>
      <c r="I36" s="165"/>
      <c r="J36" s="103"/>
      <c r="K36" s="165"/>
      <c r="L36" s="103"/>
      <c r="M36" s="103"/>
      <c r="N36" s="103"/>
      <c r="O36" s="103"/>
      <c r="P36" s="103"/>
    </row>
    <row r="37" spans="1:16">
      <c r="A37" s="99" t="s">
        <v>588</v>
      </c>
      <c r="B37" s="176" t="s">
        <v>487</v>
      </c>
      <c r="C37" s="276" t="s">
        <v>589</v>
      </c>
      <c r="D37" s="220" t="s">
        <v>90</v>
      </c>
      <c r="E37" s="221">
        <v>356</v>
      </c>
      <c r="F37" s="222"/>
      <c r="G37" s="103"/>
      <c r="H37" s="103"/>
      <c r="I37" s="165"/>
      <c r="J37" s="103"/>
      <c r="K37" s="165"/>
      <c r="L37" s="103"/>
      <c r="M37" s="103"/>
      <c r="N37" s="103"/>
      <c r="O37" s="103"/>
      <c r="P37" s="103"/>
    </row>
    <row r="38" spans="1:16">
      <c r="A38" s="99" t="s">
        <v>590</v>
      </c>
      <c r="B38" s="176" t="s">
        <v>487</v>
      </c>
      <c r="C38" s="276" t="s">
        <v>591</v>
      </c>
      <c r="D38" s="220" t="s">
        <v>90</v>
      </c>
      <c r="E38" s="221">
        <v>16</v>
      </c>
      <c r="F38" s="222"/>
      <c r="G38" s="103"/>
      <c r="H38" s="103"/>
      <c r="I38" s="165"/>
      <c r="J38" s="103"/>
      <c r="K38" s="165"/>
      <c r="L38" s="103"/>
      <c r="M38" s="103"/>
      <c r="N38" s="103"/>
      <c r="O38" s="103"/>
      <c r="P38" s="103"/>
    </row>
    <row r="39" spans="1:16">
      <c r="A39" s="99" t="s">
        <v>592</v>
      </c>
      <c r="B39" s="176" t="s">
        <v>487</v>
      </c>
      <c r="C39" s="276" t="s">
        <v>593</v>
      </c>
      <c r="D39" s="220" t="s">
        <v>90</v>
      </c>
      <c r="E39" s="221">
        <v>26</v>
      </c>
      <c r="F39" s="222"/>
      <c r="G39" s="103"/>
      <c r="H39" s="103"/>
      <c r="I39" s="165"/>
      <c r="J39" s="103"/>
      <c r="K39" s="165"/>
      <c r="L39" s="103"/>
      <c r="M39" s="103"/>
      <c r="N39" s="103"/>
      <c r="O39" s="103"/>
      <c r="P39" s="103"/>
    </row>
    <row r="40" spans="1:16">
      <c r="A40" s="99" t="s">
        <v>594</v>
      </c>
      <c r="B40" s="176" t="s">
        <v>487</v>
      </c>
      <c r="C40" s="276" t="s">
        <v>595</v>
      </c>
      <c r="D40" s="220" t="s">
        <v>90</v>
      </c>
      <c r="E40" s="221">
        <v>4</v>
      </c>
      <c r="F40" s="222"/>
      <c r="G40" s="103"/>
      <c r="H40" s="103"/>
      <c r="I40" s="165"/>
      <c r="J40" s="103"/>
      <c r="K40" s="165"/>
      <c r="L40" s="103"/>
      <c r="M40" s="103"/>
      <c r="N40" s="103"/>
      <c r="O40" s="103"/>
      <c r="P40" s="103"/>
    </row>
    <row r="41" spans="1:16">
      <c r="A41" s="99" t="s">
        <v>596</v>
      </c>
      <c r="B41" s="176" t="s">
        <v>487</v>
      </c>
      <c r="C41" s="276" t="s">
        <v>597</v>
      </c>
      <c r="D41" s="220" t="s">
        <v>90</v>
      </c>
      <c r="E41" s="221">
        <v>4</v>
      </c>
      <c r="F41" s="222"/>
      <c r="G41" s="103"/>
      <c r="H41" s="103"/>
      <c r="I41" s="165"/>
      <c r="J41" s="103"/>
      <c r="K41" s="165"/>
      <c r="L41" s="103"/>
      <c r="M41" s="103"/>
      <c r="N41" s="103"/>
      <c r="O41" s="103"/>
      <c r="P41" s="103"/>
    </row>
    <row r="42" spans="1:16">
      <c r="A42" s="99" t="s">
        <v>598</v>
      </c>
      <c r="B42" s="176" t="s">
        <v>487</v>
      </c>
      <c r="C42" s="276" t="s">
        <v>599</v>
      </c>
      <c r="D42" s="220" t="s">
        <v>90</v>
      </c>
      <c r="E42" s="221">
        <v>6</v>
      </c>
      <c r="F42" s="222"/>
      <c r="G42" s="103"/>
      <c r="H42" s="103"/>
      <c r="I42" s="165"/>
      <c r="J42" s="103"/>
      <c r="K42" s="165"/>
      <c r="L42" s="103"/>
      <c r="M42" s="103"/>
      <c r="N42" s="103"/>
      <c r="O42" s="103"/>
      <c r="P42" s="103"/>
    </row>
    <row r="43" spans="1:16">
      <c r="A43" s="99" t="s">
        <v>600</v>
      </c>
      <c r="B43" s="176" t="s">
        <v>487</v>
      </c>
      <c r="C43" s="276" t="s">
        <v>601</v>
      </c>
      <c r="D43" s="220" t="s">
        <v>90</v>
      </c>
      <c r="E43" s="221">
        <v>2</v>
      </c>
      <c r="F43" s="222"/>
      <c r="G43" s="103"/>
      <c r="H43" s="103"/>
      <c r="I43" s="165"/>
      <c r="J43" s="103"/>
      <c r="K43" s="165"/>
      <c r="L43" s="103"/>
      <c r="M43" s="103"/>
      <c r="N43" s="103"/>
      <c r="O43" s="103"/>
      <c r="P43" s="103"/>
    </row>
    <row r="44" spans="1:16">
      <c r="A44" s="99" t="s">
        <v>602</v>
      </c>
      <c r="B44" s="176" t="s">
        <v>487</v>
      </c>
      <c r="C44" s="276" t="s">
        <v>603</v>
      </c>
      <c r="D44" s="220" t="s">
        <v>90</v>
      </c>
      <c r="E44" s="221">
        <v>8</v>
      </c>
      <c r="F44" s="222"/>
      <c r="G44" s="103"/>
      <c r="H44" s="103"/>
      <c r="I44" s="165"/>
      <c r="J44" s="103"/>
      <c r="K44" s="165"/>
      <c r="L44" s="103"/>
      <c r="M44" s="103"/>
      <c r="N44" s="103"/>
      <c r="O44" s="103"/>
      <c r="P44" s="103"/>
    </row>
    <row r="45" spans="1:16">
      <c r="A45" s="99" t="s">
        <v>604</v>
      </c>
      <c r="B45" s="176" t="s">
        <v>487</v>
      </c>
      <c r="C45" s="276" t="s">
        <v>605</v>
      </c>
      <c r="D45" s="220" t="s">
        <v>90</v>
      </c>
      <c r="E45" s="221">
        <v>26</v>
      </c>
      <c r="F45" s="222"/>
      <c r="G45" s="103"/>
      <c r="H45" s="103"/>
      <c r="I45" s="165"/>
      <c r="J45" s="103"/>
      <c r="K45" s="165"/>
      <c r="L45" s="103"/>
      <c r="M45" s="103"/>
      <c r="N45" s="103"/>
      <c r="O45" s="103"/>
      <c r="P45" s="103"/>
    </row>
    <row r="46" spans="1:16">
      <c r="A46" s="99" t="s">
        <v>606</v>
      </c>
      <c r="B46" s="176" t="s">
        <v>487</v>
      </c>
      <c r="C46" s="276" t="s">
        <v>607</v>
      </c>
      <c r="D46" s="220" t="s">
        <v>90</v>
      </c>
      <c r="E46" s="221">
        <v>6</v>
      </c>
      <c r="F46" s="222"/>
      <c r="G46" s="103"/>
      <c r="H46" s="103"/>
      <c r="I46" s="165"/>
      <c r="J46" s="103"/>
      <c r="K46" s="165"/>
      <c r="L46" s="103"/>
      <c r="M46" s="103"/>
      <c r="N46" s="103"/>
      <c r="O46" s="103"/>
      <c r="P46" s="103"/>
    </row>
    <row r="47" spans="1:16">
      <c r="A47" s="99" t="s">
        <v>608</v>
      </c>
      <c r="B47" s="176" t="s">
        <v>487</v>
      </c>
      <c r="C47" s="276" t="s">
        <v>609</v>
      </c>
      <c r="D47" s="220" t="s">
        <v>90</v>
      </c>
      <c r="E47" s="221">
        <v>6</v>
      </c>
      <c r="F47" s="222"/>
      <c r="G47" s="103"/>
      <c r="H47" s="103"/>
      <c r="I47" s="165"/>
      <c r="J47" s="103"/>
      <c r="K47" s="165"/>
      <c r="L47" s="103"/>
      <c r="M47" s="103"/>
      <c r="N47" s="103"/>
      <c r="O47" s="103"/>
      <c r="P47" s="103"/>
    </row>
    <row r="48" spans="1:16">
      <c r="A48" s="99" t="s">
        <v>610</v>
      </c>
      <c r="B48" s="176" t="s">
        <v>487</v>
      </c>
      <c r="C48" s="276" t="s">
        <v>611</v>
      </c>
      <c r="D48" s="220" t="s">
        <v>90</v>
      </c>
      <c r="E48" s="221">
        <v>4</v>
      </c>
      <c r="F48" s="222"/>
      <c r="G48" s="103"/>
      <c r="H48" s="103"/>
      <c r="I48" s="165"/>
      <c r="J48" s="103"/>
      <c r="K48" s="165"/>
      <c r="L48" s="103"/>
      <c r="M48" s="103"/>
      <c r="N48" s="103"/>
      <c r="O48" s="103"/>
      <c r="P48" s="103"/>
    </row>
    <row r="49" spans="1:16">
      <c r="A49" s="99" t="s">
        <v>612</v>
      </c>
      <c r="B49" s="176" t="s">
        <v>487</v>
      </c>
      <c r="C49" s="276" t="s">
        <v>613</v>
      </c>
      <c r="D49" s="220" t="s">
        <v>90</v>
      </c>
      <c r="E49" s="221">
        <v>10</v>
      </c>
      <c r="F49" s="222"/>
      <c r="G49" s="103"/>
      <c r="H49" s="103"/>
      <c r="I49" s="165"/>
      <c r="J49" s="103"/>
      <c r="K49" s="165"/>
      <c r="L49" s="103"/>
      <c r="M49" s="103"/>
      <c r="N49" s="103"/>
      <c r="O49" s="103"/>
      <c r="P49" s="103"/>
    </row>
    <row r="50" spans="1:16">
      <c r="A50" s="99" t="s">
        <v>614</v>
      </c>
      <c r="B50" s="176" t="s">
        <v>487</v>
      </c>
      <c r="C50" s="276" t="s">
        <v>615</v>
      </c>
      <c r="D50" s="220" t="s">
        <v>90</v>
      </c>
      <c r="E50" s="221">
        <v>8</v>
      </c>
      <c r="F50" s="222"/>
      <c r="G50" s="103"/>
      <c r="H50" s="103"/>
      <c r="I50" s="165"/>
      <c r="J50" s="103"/>
      <c r="K50" s="165"/>
      <c r="L50" s="103"/>
      <c r="M50" s="103"/>
      <c r="N50" s="103"/>
      <c r="O50" s="103"/>
      <c r="P50" s="103"/>
    </row>
    <row r="51" spans="1:16">
      <c r="A51" s="99" t="s">
        <v>616</v>
      </c>
      <c r="B51" s="176" t="s">
        <v>487</v>
      </c>
      <c r="C51" s="276" t="s">
        <v>617</v>
      </c>
      <c r="D51" s="220" t="s">
        <v>90</v>
      </c>
      <c r="E51" s="221">
        <v>28</v>
      </c>
      <c r="F51" s="222"/>
      <c r="G51" s="103"/>
      <c r="H51" s="103"/>
      <c r="I51" s="165"/>
      <c r="J51" s="103"/>
      <c r="K51" s="165"/>
      <c r="L51" s="103"/>
      <c r="M51" s="103"/>
      <c r="N51" s="103"/>
      <c r="O51" s="103"/>
      <c r="P51" s="103"/>
    </row>
    <row r="52" spans="1:16">
      <c r="A52" s="99" t="s">
        <v>618</v>
      </c>
      <c r="B52" s="176" t="s">
        <v>487</v>
      </c>
      <c r="C52" s="276" t="s">
        <v>619</v>
      </c>
      <c r="D52" s="220" t="s">
        <v>90</v>
      </c>
      <c r="E52" s="221">
        <v>2</v>
      </c>
      <c r="F52" s="222"/>
      <c r="G52" s="103"/>
      <c r="H52" s="103"/>
      <c r="I52" s="165"/>
      <c r="J52" s="103"/>
      <c r="K52" s="165"/>
      <c r="L52" s="103"/>
      <c r="M52" s="103"/>
      <c r="N52" s="103"/>
      <c r="O52" s="103"/>
      <c r="P52" s="103"/>
    </row>
    <row r="53" spans="1:16">
      <c r="A53" s="99" t="s">
        <v>620</v>
      </c>
      <c r="B53" s="176" t="s">
        <v>487</v>
      </c>
      <c r="C53" s="276" t="s">
        <v>621</v>
      </c>
      <c r="D53" s="220" t="s">
        <v>90</v>
      </c>
      <c r="E53" s="221">
        <v>8</v>
      </c>
      <c r="F53" s="222"/>
      <c r="G53" s="103"/>
      <c r="H53" s="103"/>
      <c r="I53" s="165"/>
      <c r="J53" s="103"/>
      <c r="K53" s="165"/>
      <c r="L53" s="103"/>
      <c r="M53" s="103"/>
      <c r="N53" s="103"/>
      <c r="O53" s="103"/>
      <c r="P53" s="103"/>
    </row>
    <row r="54" spans="1:16">
      <c r="A54" s="99" t="s">
        <v>622</v>
      </c>
      <c r="B54" s="176" t="s">
        <v>487</v>
      </c>
      <c r="C54" s="276" t="s">
        <v>623</v>
      </c>
      <c r="D54" s="220" t="s">
        <v>90</v>
      </c>
      <c r="E54" s="221">
        <v>2</v>
      </c>
      <c r="F54" s="222"/>
      <c r="G54" s="103"/>
      <c r="H54" s="103"/>
      <c r="I54" s="165"/>
      <c r="J54" s="103"/>
      <c r="K54" s="165"/>
      <c r="L54" s="103"/>
      <c r="M54" s="103"/>
      <c r="N54" s="103"/>
      <c r="O54" s="103"/>
      <c r="P54" s="103"/>
    </row>
    <row r="55" spans="1:16">
      <c r="A55" s="99" t="s">
        <v>624</v>
      </c>
      <c r="B55" s="176" t="s">
        <v>487</v>
      </c>
      <c r="C55" s="276" t="s">
        <v>625</v>
      </c>
      <c r="D55" s="220" t="s">
        <v>90</v>
      </c>
      <c r="E55" s="221">
        <v>6</v>
      </c>
      <c r="F55" s="222"/>
      <c r="G55" s="103"/>
      <c r="H55" s="103"/>
      <c r="I55" s="165"/>
      <c r="J55" s="103"/>
      <c r="K55" s="165"/>
      <c r="L55" s="103"/>
      <c r="M55" s="103"/>
      <c r="N55" s="103"/>
      <c r="O55" s="103"/>
      <c r="P55" s="103"/>
    </row>
    <row r="56" spans="1:16">
      <c r="A56" s="99" t="s">
        <v>626</v>
      </c>
      <c r="B56" s="176" t="s">
        <v>487</v>
      </c>
      <c r="C56" s="276" t="s">
        <v>627</v>
      </c>
      <c r="D56" s="220" t="s">
        <v>90</v>
      </c>
      <c r="E56" s="221">
        <v>12</v>
      </c>
      <c r="F56" s="222"/>
      <c r="G56" s="103"/>
      <c r="H56" s="103"/>
      <c r="I56" s="165"/>
      <c r="J56" s="103"/>
      <c r="K56" s="165"/>
      <c r="L56" s="103"/>
      <c r="M56" s="103"/>
      <c r="N56" s="103"/>
      <c r="O56" s="103"/>
      <c r="P56" s="103"/>
    </row>
    <row r="57" spans="1:16">
      <c r="A57" s="99" t="s">
        <v>628</v>
      </c>
      <c r="B57" s="176" t="s">
        <v>487</v>
      </c>
      <c r="C57" s="276" t="s">
        <v>629</v>
      </c>
      <c r="D57" s="220" t="s">
        <v>90</v>
      </c>
      <c r="E57" s="221">
        <v>4</v>
      </c>
      <c r="F57" s="222"/>
      <c r="G57" s="103"/>
      <c r="H57" s="103"/>
      <c r="I57" s="165"/>
      <c r="J57" s="103"/>
      <c r="K57" s="165"/>
      <c r="L57" s="103"/>
      <c r="M57" s="103"/>
      <c r="N57" s="103"/>
      <c r="O57" s="103"/>
      <c r="P57" s="103"/>
    </row>
    <row r="58" spans="1:16">
      <c r="A58" s="99" t="s">
        <v>630</v>
      </c>
      <c r="B58" s="176" t="s">
        <v>487</v>
      </c>
      <c r="C58" s="276" t="s">
        <v>631</v>
      </c>
      <c r="D58" s="220" t="s">
        <v>90</v>
      </c>
      <c r="E58" s="221">
        <v>2</v>
      </c>
      <c r="F58" s="222"/>
      <c r="G58" s="103"/>
      <c r="H58" s="103"/>
      <c r="I58" s="165"/>
      <c r="J58" s="103"/>
      <c r="K58" s="165"/>
      <c r="L58" s="103"/>
      <c r="M58" s="103"/>
      <c r="N58" s="103"/>
      <c r="O58" s="103"/>
      <c r="P58" s="103"/>
    </row>
    <row r="59" spans="1:16">
      <c r="A59" s="99" t="s">
        <v>632</v>
      </c>
      <c r="B59" s="176" t="s">
        <v>487</v>
      </c>
      <c r="C59" s="276" t="s">
        <v>633</v>
      </c>
      <c r="D59" s="220" t="s">
        <v>90</v>
      </c>
      <c r="E59" s="221">
        <v>2</v>
      </c>
      <c r="F59" s="222"/>
      <c r="G59" s="103"/>
      <c r="H59" s="103"/>
      <c r="I59" s="165"/>
      <c r="J59" s="103"/>
      <c r="K59" s="165"/>
      <c r="L59" s="103"/>
      <c r="M59" s="103"/>
      <c r="N59" s="103"/>
      <c r="O59" s="103"/>
      <c r="P59" s="103"/>
    </row>
    <row r="60" spans="1:16">
      <c r="A60" s="99" t="s">
        <v>634</v>
      </c>
      <c r="B60" s="176" t="s">
        <v>487</v>
      </c>
      <c r="C60" s="276" t="s">
        <v>635</v>
      </c>
      <c r="D60" s="220" t="s">
        <v>90</v>
      </c>
      <c r="E60" s="221">
        <v>34</v>
      </c>
      <c r="F60" s="222"/>
      <c r="G60" s="103"/>
      <c r="H60" s="103"/>
      <c r="I60" s="165"/>
      <c r="J60" s="103"/>
      <c r="K60" s="165"/>
      <c r="L60" s="103"/>
      <c r="M60" s="103"/>
      <c r="N60" s="103"/>
      <c r="O60" s="103"/>
      <c r="P60" s="103"/>
    </row>
    <row r="61" spans="1:16">
      <c r="A61" s="99" t="s">
        <v>636</v>
      </c>
      <c r="B61" s="176" t="s">
        <v>487</v>
      </c>
      <c r="C61" s="276" t="s">
        <v>637</v>
      </c>
      <c r="D61" s="220" t="s">
        <v>90</v>
      </c>
      <c r="E61" s="221">
        <v>6</v>
      </c>
      <c r="F61" s="222"/>
      <c r="G61" s="103"/>
      <c r="H61" s="103"/>
      <c r="I61" s="165"/>
      <c r="J61" s="103"/>
      <c r="K61" s="165"/>
      <c r="L61" s="103"/>
      <c r="M61" s="103"/>
      <c r="N61" s="103"/>
      <c r="O61" s="103"/>
      <c r="P61" s="103"/>
    </row>
    <row r="62" spans="1:16">
      <c r="A62" s="99" t="s">
        <v>638</v>
      </c>
      <c r="B62" s="176" t="s">
        <v>487</v>
      </c>
      <c r="C62" s="276" t="s">
        <v>639</v>
      </c>
      <c r="D62" s="220" t="s">
        <v>90</v>
      </c>
      <c r="E62" s="221">
        <v>12</v>
      </c>
      <c r="F62" s="222"/>
      <c r="G62" s="103"/>
      <c r="H62" s="103"/>
      <c r="I62" s="165"/>
      <c r="J62" s="103"/>
      <c r="K62" s="165"/>
      <c r="L62" s="103"/>
      <c r="M62" s="103"/>
      <c r="N62" s="103"/>
      <c r="O62" s="103"/>
      <c r="P62" s="103"/>
    </row>
    <row r="63" spans="1:16">
      <c r="A63" s="99" t="s">
        <v>640</v>
      </c>
      <c r="B63" s="176" t="s">
        <v>487</v>
      </c>
      <c r="C63" s="276" t="s">
        <v>641</v>
      </c>
      <c r="D63" s="220" t="s">
        <v>90</v>
      </c>
      <c r="E63" s="221">
        <v>2</v>
      </c>
      <c r="F63" s="222"/>
      <c r="G63" s="103"/>
      <c r="H63" s="103"/>
      <c r="I63" s="165"/>
      <c r="J63" s="103"/>
      <c r="K63" s="165"/>
      <c r="L63" s="103"/>
      <c r="M63" s="103"/>
      <c r="N63" s="103"/>
      <c r="O63" s="103"/>
      <c r="P63" s="103"/>
    </row>
    <row r="64" spans="1:16">
      <c r="A64" s="99" t="s">
        <v>642</v>
      </c>
      <c r="B64" s="176" t="s">
        <v>487</v>
      </c>
      <c r="C64" s="276" t="s">
        <v>643</v>
      </c>
      <c r="D64" s="220" t="s">
        <v>90</v>
      </c>
      <c r="E64" s="221">
        <v>4</v>
      </c>
      <c r="F64" s="222"/>
      <c r="G64" s="103"/>
      <c r="H64" s="103"/>
      <c r="I64" s="165"/>
      <c r="J64" s="103"/>
      <c r="K64" s="165"/>
      <c r="L64" s="103"/>
      <c r="M64" s="103"/>
      <c r="N64" s="103"/>
      <c r="O64" s="103"/>
      <c r="P64" s="103"/>
    </row>
    <row r="65" spans="1:16">
      <c r="A65" s="99" t="s">
        <v>644</v>
      </c>
      <c r="B65" s="176" t="s">
        <v>487</v>
      </c>
      <c r="C65" s="276" t="s">
        <v>645</v>
      </c>
      <c r="D65" s="220" t="s">
        <v>90</v>
      </c>
      <c r="E65" s="221">
        <v>4</v>
      </c>
      <c r="F65" s="222"/>
      <c r="G65" s="103"/>
      <c r="H65" s="103"/>
      <c r="I65" s="165"/>
      <c r="J65" s="103"/>
      <c r="K65" s="165"/>
      <c r="L65" s="103"/>
      <c r="M65" s="103"/>
      <c r="N65" s="103"/>
      <c r="O65" s="103"/>
      <c r="P65" s="103"/>
    </row>
    <row r="66" spans="1:16">
      <c r="A66" s="99" t="s">
        <v>646</v>
      </c>
      <c r="B66" s="176" t="s">
        <v>487</v>
      </c>
      <c r="C66" s="276" t="s">
        <v>647</v>
      </c>
      <c r="D66" s="220" t="s">
        <v>90</v>
      </c>
      <c r="E66" s="221">
        <v>2</v>
      </c>
      <c r="F66" s="222"/>
      <c r="G66" s="103"/>
      <c r="H66" s="103"/>
      <c r="I66" s="165"/>
      <c r="J66" s="103"/>
      <c r="K66" s="165"/>
      <c r="L66" s="103"/>
      <c r="M66" s="103"/>
      <c r="N66" s="103"/>
      <c r="O66" s="103"/>
      <c r="P66" s="103"/>
    </row>
    <row r="67" spans="1:16">
      <c r="A67" s="99" t="s">
        <v>648</v>
      </c>
      <c r="B67" s="176" t="s">
        <v>487</v>
      </c>
      <c r="C67" s="276" t="s">
        <v>649</v>
      </c>
      <c r="D67" s="220" t="s">
        <v>90</v>
      </c>
      <c r="E67" s="221">
        <v>4</v>
      </c>
      <c r="F67" s="222"/>
      <c r="G67" s="103"/>
      <c r="H67" s="103"/>
      <c r="I67" s="165"/>
      <c r="J67" s="103"/>
      <c r="K67" s="165"/>
      <c r="L67" s="103"/>
      <c r="M67" s="103"/>
      <c r="N67" s="103"/>
      <c r="O67" s="103"/>
      <c r="P67" s="103"/>
    </row>
    <row r="68" spans="1:16">
      <c r="A68" s="99" t="s">
        <v>650</v>
      </c>
      <c r="B68" s="176" t="s">
        <v>487</v>
      </c>
      <c r="C68" s="276" t="s">
        <v>651</v>
      </c>
      <c r="D68" s="220" t="s">
        <v>90</v>
      </c>
      <c r="E68" s="221">
        <v>2</v>
      </c>
      <c r="F68" s="222"/>
      <c r="G68" s="103"/>
      <c r="H68" s="103"/>
      <c r="I68" s="165"/>
      <c r="J68" s="103"/>
      <c r="K68" s="165"/>
      <c r="L68" s="103"/>
      <c r="M68" s="103"/>
      <c r="N68" s="103"/>
      <c r="O68" s="103"/>
      <c r="P68" s="103"/>
    </row>
    <row r="69" spans="1:16" ht="25.5">
      <c r="A69" s="99" t="s">
        <v>652</v>
      </c>
      <c r="B69" s="176" t="s">
        <v>487</v>
      </c>
      <c r="C69" s="276" t="s">
        <v>653</v>
      </c>
      <c r="D69" s="220" t="s">
        <v>218</v>
      </c>
      <c r="E69" s="221">
        <v>340</v>
      </c>
      <c r="F69" s="222"/>
      <c r="G69" s="103"/>
      <c r="H69" s="103"/>
      <c r="I69" s="165"/>
      <c r="J69" s="103"/>
      <c r="K69" s="165"/>
      <c r="L69" s="103"/>
      <c r="M69" s="103"/>
      <c r="N69" s="103"/>
      <c r="O69" s="103"/>
      <c r="P69" s="103"/>
    </row>
    <row r="70" spans="1:16" ht="25.5">
      <c r="A70" s="99" t="s">
        <v>654</v>
      </c>
      <c r="B70" s="176" t="s">
        <v>487</v>
      </c>
      <c r="C70" s="276" t="s">
        <v>655</v>
      </c>
      <c r="D70" s="220" t="s">
        <v>218</v>
      </c>
      <c r="E70" s="221">
        <v>105</v>
      </c>
      <c r="F70" s="222"/>
      <c r="G70" s="103"/>
      <c r="H70" s="103"/>
      <c r="I70" s="165"/>
      <c r="J70" s="103"/>
      <c r="K70" s="165"/>
      <c r="L70" s="103"/>
      <c r="M70" s="103"/>
      <c r="N70" s="103"/>
      <c r="O70" s="103"/>
      <c r="P70" s="103"/>
    </row>
    <row r="71" spans="1:16" ht="25.5">
      <c r="A71" s="99" t="s">
        <v>656</v>
      </c>
      <c r="B71" s="176" t="s">
        <v>487</v>
      </c>
      <c r="C71" s="276" t="s">
        <v>657</v>
      </c>
      <c r="D71" s="220" t="s">
        <v>218</v>
      </c>
      <c r="E71" s="221">
        <v>87</v>
      </c>
      <c r="F71" s="222"/>
      <c r="G71" s="103"/>
      <c r="H71" s="103"/>
      <c r="I71" s="165"/>
      <c r="J71" s="103"/>
      <c r="K71" s="165"/>
      <c r="L71" s="103"/>
      <c r="M71" s="103"/>
      <c r="N71" s="103"/>
      <c r="O71" s="103"/>
      <c r="P71" s="103"/>
    </row>
    <row r="72" spans="1:16" ht="25.5">
      <c r="A72" s="99" t="s">
        <v>658</v>
      </c>
      <c r="B72" s="176" t="s">
        <v>487</v>
      </c>
      <c r="C72" s="276" t="s">
        <v>659</v>
      </c>
      <c r="D72" s="220" t="s">
        <v>218</v>
      </c>
      <c r="E72" s="221">
        <v>91</v>
      </c>
      <c r="F72" s="222"/>
      <c r="G72" s="103"/>
      <c r="H72" s="103"/>
      <c r="I72" s="165"/>
      <c r="J72" s="103"/>
      <c r="K72" s="165"/>
      <c r="L72" s="103"/>
      <c r="M72" s="103"/>
      <c r="N72" s="103"/>
      <c r="O72" s="103"/>
      <c r="P72" s="103"/>
    </row>
    <row r="73" spans="1:16" ht="25.5">
      <c r="A73" s="99" t="s">
        <v>660</v>
      </c>
      <c r="B73" s="176" t="s">
        <v>487</v>
      </c>
      <c r="C73" s="276" t="s">
        <v>661</v>
      </c>
      <c r="D73" s="220" t="s">
        <v>218</v>
      </c>
      <c r="E73" s="221">
        <v>48</v>
      </c>
      <c r="F73" s="222"/>
      <c r="G73" s="103"/>
      <c r="H73" s="103"/>
      <c r="I73" s="165"/>
      <c r="J73" s="103"/>
      <c r="K73" s="165"/>
      <c r="L73" s="103"/>
      <c r="M73" s="103"/>
      <c r="N73" s="103"/>
      <c r="O73" s="103"/>
      <c r="P73" s="103"/>
    </row>
    <row r="74" spans="1:16" ht="25.5">
      <c r="A74" s="99" t="s">
        <v>662</v>
      </c>
      <c r="B74" s="176" t="s">
        <v>487</v>
      </c>
      <c r="C74" s="276" t="s">
        <v>663</v>
      </c>
      <c r="D74" s="220" t="s">
        <v>218</v>
      </c>
      <c r="E74" s="221">
        <v>65</v>
      </c>
      <c r="F74" s="222"/>
      <c r="G74" s="103"/>
      <c r="H74" s="103"/>
      <c r="I74" s="165"/>
      <c r="J74" s="103"/>
      <c r="K74" s="165"/>
      <c r="L74" s="103"/>
      <c r="M74" s="103"/>
      <c r="N74" s="103"/>
      <c r="O74" s="103"/>
      <c r="P74" s="103"/>
    </row>
    <row r="75" spans="1:16" ht="25.5">
      <c r="A75" s="99" t="s">
        <v>664</v>
      </c>
      <c r="B75" s="176" t="s">
        <v>487</v>
      </c>
      <c r="C75" s="276" t="s">
        <v>665</v>
      </c>
      <c r="D75" s="220" t="s">
        <v>218</v>
      </c>
      <c r="E75" s="221">
        <v>25</v>
      </c>
      <c r="F75" s="222"/>
      <c r="G75" s="103"/>
      <c r="H75" s="103"/>
      <c r="I75" s="165"/>
      <c r="J75" s="103"/>
      <c r="K75" s="165"/>
      <c r="L75" s="103"/>
      <c r="M75" s="103"/>
      <c r="N75" s="103"/>
      <c r="O75" s="103"/>
      <c r="P75" s="103"/>
    </row>
    <row r="76" spans="1:16" ht="63.75">
      <c r="A76" s="99" t="s">
        <v>666</v>
      </c>
      <c r="B76" s="176" t="s">
        <v>487</v>
      </c>
      <c r="C76" s="251" t="s">
        <v>544</v>
      </c>
      <c r="D76" s="220" t="s">
        <v>102</v>
      </c>
      <c r="E76" s="221">
        <v>1</v>
      </c>
      <c r="F76" s="222"/>
      <c r="G76" s="103"/>
      <c r="H76" s="103"/>
      <c r="I76" s="165"/>
      <c r="J76" s="103"/>
      <c r="K76" s="165"/>
      <c r="L76" s="103"/>
      <c r="M76" s="103"/>
      <c r="N76" s="103"/>
      <c r="O76" s="103"/>
      <c r="P76" s="103"/>
    </row>
    <row r="77" spans="1:16" ht="25.5">
      <c r="A77" s="169">
        <v>2</v>
      </c>
      <c r="B77" s="225"/>
      <c r="C77" s="274" t="s">
        <v>667</v>
      </c>
      <c r="D77" s="277"/>
      <c r="E77" s="278"/>
      <c r="F77" s="229"/>
      <c r="G77" s="112"/>
      <c r="H77" s="112"/>
      <c r="I77" s="112"/>
      <c r="J77" s="112"/>
      <c r="K77" s="112"/>
      <c r="L77" s="112"/>
      <c r="M77" s="112"/>
      <c r="N77" s="112"/>
      <c r="O77" s="112"/>
      <c r="P77" s="112"/>
    </row>
    <row r="78" spans="1:16" ht="25.5">
      <c r="A78" s="99" t="s">
        <v>165</v>
      </c>
      <c r="B78" s="176" t="s">
        <v>487</v>
      </c>
      <c r="C78" s="276" t="s">
        <v>668</v>
      </c>
      <c r="D78" s="220" t="s">
        <v>218</v>
      </c>
      <c r="E78" s="221">
        <v>48</v>
      </c>
      <c r="F78" s="180"/>
      <c r="G78" s="103"/>
      <c r="H78" s="103"/>
      <c r="I78" s="165"/>
      <c r="J78" s="103"/>
      <c r="K78" s="165"/>
      <c r="L78" s="103"/>
      <c r="M78" s="103"/>
      <c r="N78" s="103"/>
      <c r="O78" s="103"/>
      <c r="P78" s="103"/>
    </row>
    <row r="79" spans="1:16">
      <c r="A79" s="99" t="s">
        <v>167</v>
      </c>
      <c r="B79" s="176" t="s">
        <v>487</v>
      </c>
      <c r="C79" s="276" t="s">
        <v>669</v>
      </c>
      <c r="D79" s="220" t="s">
        <v>90</v>
      </c>
      <c r="E79" s="221">
        <v>14</v>
      </c>
      <c r="F79" s="180"/>
      <c r="G79" s="103"/>
      <c r="H79" s="103"/>
      <c r="I79" s="165"/>
      <c r="J79" s="103"/>
      <c r="K79" s="165"/>
      <c r="L79" s="103"/>
      <c r="M79" s="103"/>
      <c r="N79" s="103"/>
      <c r="O79" s="103"/>
      <c r="P79" s="103"/>
    </row>
    <row r="80" spans="1:16" ht="25.5">
      <c r="A80" s="99" t="s">
        <v>169</v>
      </c>
      <c r="B80" s="176" t="s">
        <v>487</v>
      </c>
      <c r="C80" s="276" t="s">
        <v>670</v>
      </c>
      <c r="D80" s="220" t="s">
        <v>218</v>
      </c>
      <c r="E80" s="221">
        <v>48</v>
      </c>
      <c r="F80" s="222"/>
      <c r="G80" s="103"/>
      <c r="H80" s="103"/>
      <c r="I80" s="165"/>
      <c r="J80" s="103"/>
      <c r="K80" s="165"/>
      <c r="L80" s="103"/>
      <c r="M80" s="103"/>
      <c r="N80" s="103"/>
      <c r="O80" s="103"/>
      <c r="P80" s="103"/>
    </row>
    <row r="81" spans="1:16" ht="63.75">
      <c r="A81" s="99" t="s">
        <v>171</v>
      </c>
      <c r="B81" s="176" t="s">
        <v>487</v>
      </c>
      <c r="C81" s="251" t="s">
        <v>544</v>
      </c>
      <c r="D81" s="106" t="s">
        <v>102</v>
      </c>
      <c r="E81" s="48">
        <v>1</v>
      </c>
      <c r="F81" s="48"/>
      <c r="G81" s="279"/>
      <c r="H81" s="103"/>
      <c r="I81" s="167"/>
      <c r="J81" s="167"/>
      <c r="K81" s="167"/>
      <c r="L81" s="103"/>
      <c r="M81" s="103"/>
      <c r="N81" s="103"/>
      <c r="O81" s="103"/>
      <c r="P81" s="103"/>
    </row>
    <row r="82" spans="1:16">
      <c r="A82" s="99"/>
      <c r="B82" s="14"/>
      <c r="C82" s="276"/>
      <c r="D82" s="220"/>
      <c r="E82" s="280"/>
      <c r="F82" s="222"/>
      <c r="G82" s="103"/>
      <c r="H82" s="103"/>
      <c r="I82" s="165"/>
      <c r="J82" s="103"/>
      <c r="K82" s="165"/>
      <c r="L82" s="103"/>
      <c r="M82" s="103"/>
      <c r="N82" s="103"/>
      <c r="O82" s="103"/>
      <c r="P82" s="103"/>
    </row>
    <row r="83" spans="1:16" s="132" customFormat="1" ht="24.75" customHeight="1">
      <c r="A83" s="124"/>
      <c r="B83" s="267"/>
      <c r="C83" s="125" t="s">
        <v>125</v>
      </c>
      <c r="D83" s="126"/>
      <c r="E83" s="124"/>
      <c r="F83" s="127"/>
      <c r="G83" s="128"/>
      <c r="H83" s="129"/>
      <c r="I83" s="130"/>
      <c r="J83" s="129"/>
      <c r="K83" s="130"/>
      <c r="L83" s="129">
        <f>SUM(L11:L82)</f>
        <v>0</v>
      </c>
      <c r="M83" s="130">
        <f>SUM(M11:M82)</f>
        <v>0</v>
      </c>
      <c r="N83" s="129">
        <f>SUM(N11:N82)</f>
        <v>0</v>
      </c>
      <c r="O83" s="130">
        <f>SUM(O11:O82)</f>
        <v>0</v>
      </c>
      <c r="P83" s="131">
        <f>SUM(P11:P82)</f>
        <v>0</v>
      </c>
    </row>
    <row r="84" spans="1:16">
      <c r="K84" s="133" t="s">
        <v>126</v>
      </c>
      <c r="L84" s="134">
        <f>SUM(L83:L83)</f>
        <v>0</v>
      </c>
      <c r="M84" s="134">
        <f>SUM(M83:M83)</f>
        <v>0</v>
      </c>
      <c r="N84" s="134">
        <f>SUM(N83:N83)</f>
        <v>0</v>
      </c>
      <c r="O84" s="134">
        <f>SUM(O83:O83)</f>
        <v>0</v>
      </c>
      <c r="P84" s="135">
        <f>SUM(P83:P83)</f>
        <v>0</v>
      </c>
    </row>
    <row r="85" spans="1:16">
      <c r="K85" s="133"/>
      <c r="L85" s="136"/>
      <c r="M85" s="136"/>
      <c r="N85" s="136"/>
      <c r="O85" s="136"/>
      <c r="P85" s="137"/>
    </row>
    <row r="86" spans="1:16">
      <c r="C86" s="76" t="s">
        <v>25</v>
      </c>
      <c r="F86" s="33"/>
    </row>
    <row r="87" spans="1:16">
      <c r="C87" s="76"/>
      <c r="F87" s="33"/>
    </row>
    <row r="88" spans="1:16">
      <c r="F88" s="33"/>
    </row>
    <row r="89" spans="1:16">
      <c r="C89" s="76" t="s">
        <v>64</v>
      </c>
      <c r="F89" s="33"/>
    </row>
  </sheetData>
  <mergeCells count="7">
    <mergeCell ref="F8:K8"/>
    <mergeCell ref="L8:P8"/>
    <mergeCell ref="A8:A9"/>
    <mergeCell ref="B8:B9"/>
    <mergeCell ref="C8:C9"/>
    <mergeCell ref="D8:D9"/>
    <mergeCell ref="E8:E9"/>
  </mergeCells>
  <pageMargins left="0.2" right="0.2" top="1.0236111111111099" bottom="0.39374999999999999" header="0.51180555555555496" footer="0.15763888888888899"/>
  <pageSetup paperSize="9" firstPageNumber="0" orientation="landscape" horizontalDpi="300" verticalDpi="300"/>
  <headerFooter>
    <oddHeader>&amp;C&amp;12LOKĀLĀ TĀME Nr. 2-3
&amp;"Arial,Trekns"&amp;UAPKURE.</oddHeader>
    <oddFooter>&amp;C&amp;8&amp;P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</sheetPr>
  <dimension ref="A1:AMK156"/>
  <sheetViews>
    <sheetView topLeftCell="A73" zoomScaleNormal="100" workbookViewId="0">
      <selection activeCell="E139" sqref="E139"/>
    </sheetView>
  </sheetViews>
  <sheetFormatPr defaultRowHeight="12.75"/>
  <cols>
    <col min="1" max="1" width="5.7109375" style="1" customWidth="1"/>
    <col min="2" max="2" width="7.7109375" style="1" customWidth="1"/>
    <col min="3" max="3" width="33.42578125" style="2" customWidth="1"/>
    <col min="4" max="4" width="4.7109375" style="3" customWidth="1"/>
    <col min="5" max="5" width="6.85546875" style="1" customWidth="1"/>
    <col min="6" max="6" width="6.28515625" style="1" customWidth="1"/>
    <col min="7" max="7" width="6.5703125" style="35" customWidth="1"/>
    <col min="8" max="8" width="6.42578125" style="36" customWidth="1"/>
    <col min="9" max="9" width="8.28515625" style="36" customWidth="1"/>
    <col min="10" max="10" width="6.28515625" style="36" customWidth="1"/>
    <col min="11" max="11" width="8.28515625" style="36" customWidth="1"/>
    <col min="12" max="15" width="8.42578125" style="36" customWidth="1"/>
    <col min="16" max="16" width="9.42578125" style="4" customWidth="1"/>
    <col min="17" max="1025" width="9.140625" style="4" customWidth="1"/>
  </cols>
  <sheetData>
    <row r="1" spans="1:17" ht="14.25">
      <c r="A1" s="77" t="s">
        <v>1</v>
      </c>
      <c r="B1" s="77"/>
      <c r="C1" s="78"/>
      <c r="D1" s="37" t="s">
        <v>15</v>
      </c>
      <c r="E1" s="79"/>
      <c r="F1" s="79"/>
      <c r="G1" s="80"/>
      <c r="H1" s="81"/>
      <c r="I1" s="81"/>
      <c r="J1" s="81"/>
      <c r="K1" s="81"/>
      <c r="L1" s="81"/>
      <c r="M1" s="81"/>
      <c r="N1" s="81"/>
      <c r="O1" s="81"/>
      <c r="P1" s="82"/>
    </row>
    <row r="2" spans="1:17" ht="15">
      <c r="A2" s="77" t="s">
        <v>28</v>
      </c>
      <c r="B2" s="77"/>
      <c r="C2" s="78"/>
      <c r="D2" s="7" t="s">
        <v>65</v>
      </c>
      <c r="E2" s="79"/>
      <c r="F2" s="79"/>
      <c r="G2" s="80"/>
      <c r="H2" s="81"/>
      <c r="I2" s="81"/>
      <c r="J2" s="81"/>
      <c r="K2" s="81"/>
      <c r="L2" s="81"/>
      <c r="M2" s="81"/>
      <c r="N2" s="81"/>
      <c r="O2" s="81"/>
      <c r="P2" s="82"/>
    </row>
    <row r="3" spans="1:17" ht="15">
      <c r="A3" s="77"/>
      <c r="B3" s="77"/>
      <c r="C3" s="78"/>
      <c r="D3" s="7" t="s">
        <v>30</v>
      </c>
      <c r="E3" s="79"/>
      <c r="F3" s="79"/>
      <c r="G3" s="80"/>
      <c r="H3" s="81"/>
      <c r="I3" s="81"/>
      <c r="J3" s="81"/>
      <c r="K3" s="81"/>
      <c r="L3" s="81"/>
      <c r="M3" s="81"/>
      <c r="N3" s="81"/>
      <c r="O3" s="81"/>
      <c r="P3" s="82"/>
    </row>
    <row r="4" spans="1:17" ht="15">
      <c r="A4" s="77" t="s">
        <v>31</v>
      </c>
      <c r="B4" s="77"/>
      <c r="C4" s="78"/>
      <c r="D4" s="7" t="s">
        <v>32</v>
      </c>
      <c r="E4" s="79"/>
      <c r="F4" s="79"/>
      <c r="G4" s="80"/>
      <c r="H4" s="81"/>
      <c r="I4" s="81"/>
      <c r="J4" s="81"/>
      <c r="K4" s="81"/>
      <c r="L4" s="81"/>
      <c r="M4" s="81"/>
      <c r="N4" s="81"/>
      <c r="O4" s="81"/>
      <c r="P4" s="82"/>
    </row>
    <row r="5" spans="1:17" ht="14.25">
      <c r="A5" s="77" t="s">
        <v>7</v>
      </c>
      <c r="B5" s="77"/>
      <c r="C5" s="78"/>
      <c r="D5" s="83"/>
      <c r="E5" s="79"/>
      <c r="F5" s="79"/>
      <c r="G5" s="80"/>
      <c r="H5" s="81"/>
      <c r="I5" s="81"/>
      <c r="J5" s="81"/>
      <c r="K5" s="81"/>
      <c r="L5" s="81"/>
      <c r="M5" s="81"/>
      <c r="N5" s="81"/>
      <c r="O5" s="81"/>
      <c r="P5" s="82"/>
    </row>
    <row r="6" spans="1:17" ht="14.25">
      <c r="A6" s="77" t="s">
        <v>551</v>
      </c>
      <c r="B6" s="77"/>
      <c r="C6" s="78"/>
      <c r="D6" s="84"/>
      <c r="E6" s="79"/>
      <c r="F6" s="79"/>
      <c r="G6" s="80"/>
      <c r="H6" s="81"/>
      <c r="I6" s="81"/>
      <c r="J6" s="81"/>
      <c r="K6" s="81"/>
      <c r="L6" s="81"/>
      <c r="M6" s="81"/>
      <c r="N6" s="81"/>
      <c r="O6" s="85" t="s">
        <v>67</v>
      </c>
      <c r="P6" s="138">
        <f>P151</f>
        <v>0</v>
      </c>
    </row>
    <row r="7" spans="1:17" ht="14.25">
      <c r="A7" s="6" t="s">
        <v>68</v>
      </c>
      <c r="B7" s="6"/>
      <c r="C7" s="78"/>
      <c r="D7" s="84"/>
      <c r="E7" s="79"/>
      <c r="F7" s="79"/>
      <c r="G7" s="80"/>
      <c r="H7" s="81"/>
      <c r="I7" s="81"/>
      <c r="J7" s="81"/>
      <c r="K7" s="81"/>
      <c r="L7" s="81"/>
      <c r="M7" s="81"/>
      <c r="N7" s="81"/>
      <c r="O7" s="81"/>
      <c r="P7" s="82"/>
    </row>
    <row r="8" spans="1:17" ht="20.25" customHeight="1">
      <c r="A8" s="334" t="s">
        <v>9</v>
      </c>
      <c r="B8" s="334" t="s">
        <v>69</v>
      </c>
      <c r="C8" s="342" t="s">
        <v>70</v>
      </c>
      <c r="D8" s="343" t="s">
        <v>71</v>
      </c>
      <c r="E8" s="334" t="s">
        <v>72</v>
      </c>
      <c r="F8" s="340" t="s">
        <v>73</v>
      </c>
      <c r="G8" s="340"/>
      <c r="H8" s="340"/>
      <c r="I8" s="340"/>
      <c r="J8" s="340"/>
      <c r="K8" s="340"/>
      <c r="L8" s="341" t="s">
        <v>74</v>
      </c>
      <c r="M8" s="341"/>
      <c r="N8" s="341"/>
      <c r="O8" s="341"/>
      <c r="P8" s="341"/>
      <c r="Q8" s="9"/>
    </row>
    <row r="9" spans="1:17" ht="84.75" customHeight="1">
      <c r="A9" s="334"/>
      <c r="B9" s="334"/>
      <c r="C9" s="342"/>
      <c r="D9" s="343"/>
      <c r="E9" s="334"/>
      <c r="F9" s="87" t="s">
        <v>75</v>
      </c>
      <c r="G9" s="87" t="s">
        <v>76</v>
      </c>
      <c r="H9" s="40" t="s">
        <v>77</v>
      </c>
      <c r="I9" s="40" t="s">
        <v>78</v>
      </c>
      <c r="J9" s="40" t="s">
        <v>79</v>
      </c>
      <c r="K9" s="40" t="s">
        <v>80</v>
      </c>
      <c r="L9" s="40" t="s">
        <v>39</v>
      </c>
      <c r="M9" s="40" t="s">
        <v>77</v>
      </c>
      <c r="N9" s="40" t="s">
        <v>78</v>
      </c>
      <c r="O9" s="40" t="s">
        <v>79</v>
      </c>
      <c r="P9" s="40" t="s">
        <v>81</v>
      </c>
    </row>
    <row r="10" spans="1:17">
      <c r="A10" s="88"/>
      <c r="B10" s="88"/>
      <c r="C10" s="89"/>
      <c r="D10" s="32"/>
      <c r="E10" s="10"/>
      <c r="F10" s="23"/>
      <c r="G10" s="45"/>
      <c r="H10" s="90"/>
      <c r="I10" s="47"/>
      <c r="J10" s="90"/>
      <c r="K10" s="47"/>
      <c r="L10" s="90"/>
      <c r="M10" s="47"/>
      <c r="N10" s="90"/>
      <c r="O10" s="47"/>
      <c r="P10" s="91"/>
    </row>
    <row r="11" spans="1:17" ht="25.5">
      <c r="A11" s="281">
        <v>1</v>
      </c>
      <c r="B11" s="225"/>
      <c r="C11" s="226" t="s">
        <v>671</v>
      </c>
      <c r="D11" s="258"/>
      <c r="E11" s="258"/>
      <c r="F11" s="92"/>
      <c r="G11" s="95"/>
      <c r="H11" s="96"/>
      <c r="I11" s="96"/>
      <c r="J11" s="96"/>
      <c r="K11" s="96"/>
      <c r="L11" s="96"/>
      <c r="M11" s="96"/>
      <c r="N11" s="96"/>
      <c r="O11" s="96"/>
      <c r="P11" s="97"/>
    </row>
    <row r="12" spans="1:17" ht="89.25">
      <c r="A12" s="282" t="s">
        <v>129</v>
      </c>
      <c r="B12" s="176" t="s">
        <v>487</v>
      </c>
      <c r="C12" s="219" t="s">
        <v>672</v>
      </c>
      <c r="D12" s="255" t="s">
        <v>102</v>
      </c>
      <c r="E12" s="254">
        <v>1</v>
      </c>
      <c r="F12" s="180"/>
      <c r="G12" s="103"/>
      <c r="H12" s="103"/>
      <c r="I12" s="165"/>
      <c r="J12" s="103"/>
      <c r="K12" s="165"/>
      <c r="L12" s="103"/>
      <c r="M12" s="103"/>
      <c r="N12" s="103"/>
      <c r="O12" s="103"/>
      <c r="P12" s="103"/>
    </row>
    <row r="13" spans="1:17" ht="38.25">
      <c r="A13" s="282" t="s">
        <v>132</v>
      </c>
      <c r="B13" s="176" t="s">
        <v>487</v>
      </c>
      <c r="C13" s="219" t="s">
        <v>673</v>
      </c>
      <c r="D13" s="255" t="s">
        <v>90</v>
      </c>
      <c r="E13" s="254">
        <v>1</v>
      </c>
      <c r="F13" s="222"/>
      <c r="G13" s="103"/>
      <c r="H13" s="103"/>
      <c r="I13" s="165"/>
      <c r="J13" s="103"/>
      <c r="K13" s="165"/>
      <c r="L13" s="103"/>
      <c r="M13" s="103"/>
      <c r="N13" s="103"/>
      <c r="O13" s="103"/>
      <c r="P13" s="103"/>
    </row>
    <row r="14" spans="1:17" s="168" customFormat="1">
      <c r="A14" s="282" t="s">
        <v>134</v>
      </c>
      <c r="B14" s="176" t="s">
        <v>487</v>
      </c>
      <c r="C14" s="219" t="s">
        <v>674</v>
      </c>
      <c r="D14" s="255" t="s">
        <v>90</v>
      </c>
      <c r="E14" s="254">
        <v>2</v>
      </c>
      <c r="F14" s="222"/>
      <c r="G14" s="103"/>
      <c r="H14" s="103"/>
      <c r="I14" s="165"/>
      <c r="J14" s="103"/>
      <c r="K14" s="165"/>
      <c r="L14" s="103"/>
      <c r="M14" s="103"/>
      <c r="N14" s="103"/>
      <c r="O14" s="103"/>
      <c r="P14" s="103"/>
    </row>
    <row r="15" spans="1:17" s="168" customFormat="1">
      <c r="A15" s="282" t="s">
        <v>136</v>
      </c>
      <c r="B15" s="176" t="s">
        <v>487</v>
      </c>
      <c r="C15" s="219" t="s">
        <v>675</v>
      </c>
      <c r="D15" s="255" t="s">
        <v>90</v>
      </c>
      <c r="E15" s="254">
        <v>4</v>
      </c>
      <c r="F15" s="222"/>
      <c r="G15" s="103"/>
      <c r="H15" s="103"/>
      <c r="I15" s="165"/>
      <c r="J15" s="103"/>
      <c r="K15" s="165"/>
      <c r="L15" s="103"/>
      <c r="M15" s="103"/>
      <c r="N15" s="103"/>
      <c r="O15" s="103"/>
      <c r="P15" s="103"/>
    </row>
    <row r="16" spans="1:17" s="168" customFormat="1" ht="25.5">
      <c r="A16" s="282" t="s">
        <v>138</v>
      </c>
      <c r="B16" s="176" t="s">
        <v>487</v>
      </c>
      <c r="C16" s="219" t="s">
        <v>676</v>
      </c>
      <c r="D16" s="255" t="s">
        <v>102</v>
      </c>
      <c r="E16" s="254">
        <v>4</v>
      </c>
      <c r="F16" s="222"/>
      <c r="G16" s="103"/>
      <c r="H16" s="103"/>
      <c r="I16" s="165"/>
      <c r="J16" s="103"/>
      <c r="K16" s="165"/>
      <c r="L16" s="103"/>
      <c r="M16" s="103"/>
      <c r="N16" s="103"/>
      <c r="O16" s="103"/>
      <c r="P16" s="103"/>
    </row>
    <row r="17" spans="1:16" ht="25.5">
      <c r="A17" s="282" t="s">
        <v>142</v>
      </c>
      <c r="B17" s="176" t="s">
        <v>487</v>
      </c>
      <c r="C17" s="219" t="s">
        <v>677</v>
      </c>
      <c r="D17" s="255" t="s">
        <v>102</v>
      </c>
      <c r="E17" s="254">
        <v>2</v>
      </c>
      <c r="F17" s="222"/>
      <c r="G17" s="103"/>
      <c r="H17" s="103"/>
      <c r="I17" s="165"/>
      <c r="J17" s="103"/>
      <c r="K17" s="165"/>
      <c r="L17" s="103"/>
      <c r="M17" s="103"/>
      <c r="N17" s="103"/>
      <c r="O17" s="103"/>
      <c r="P17" s="103"/>
    </row>
    <row r="18" spans="1:16">
      <c r="A18" s="282" t="s">
        <v>145</v>
      </c>
      <c r="B18" s="176" t="s">
        <v>487</v>
      </c>
      <c r="C18" s="219" t="s">
        <v>678</v>
      </c>
      <c r="D18" s="255" t="s">
        <v>102</v>
      </c>
      <c r="E18" s="254">
        <v>2</v>
      </c>
      <c r="F18" s="222"/>
      <c r="G18" s="103"/>
      <c r="H18" s="103"/>
      <c r="I18" s="165"/>
      <c r="J18" s="103"/>
      <c r="K18" s="165"/>
      <c r="L18" s="103"/>
      <c r="M18" s="103"/>
      <c r="N18" s="103"/>
      <c r="O18" s="103"/>
      <c r="P18" s="103"/>
    </row>
    <row r="19" spans="1:16">
      <c r="A19" s="282" t="s">
        <v>148</v>
      </c>
      <c r="B19" s="176" t="s">
        <v>487</v>
      </c>
      <c r="C19" s="219" t="s">
        <v>679</v>
      </c>
      <c r="D19" s="255" t="s">
        <v>102</v>
      </c>
      <c r="E19" s="254">
        <v>12</v>
      </c>
      <c r="F19" s="222"/>
      <c r="G19" s="103"/>
      <c r="H19" s="103"/>
      <c r="I19" s="165"/>
      <c r="J19" s="103"/>
      <c r="K19" s="165"/>
      <c r="L19" s="103"/>
      <c r="M19" s="103"/>
      <c r="N19" s="103"/>
      <c r="O19" s="103"/>
      <c r="P19" s="103"/>
    </row>
    <row r="20" spans="1:16">
      <c r="A20" s="282" t="s">
        <v>150</v>
      </c>
      <c r="B20" s="176" t="s">
        <v>487</v>
      </c>
      <c r="C20" s="219" t="s">
        <v>680</v>
      </c>
      <c r="D20" s="255" t="s">
        <v>102</v>
      </c>
      <c r="E20" s="254">
        <v>5</v>
      </c>
      <c r="F20" s="222"/>
      <c r="G20" s="103"/>
      <c r="H20" s="103"/>
      <c r="I20" s="103"/>
      <c r="J20" s="103"/>
      <c r="K20" s="165"/>
      <c r="L20" s="103"/>
      <c r="M20" s="103"/>
      <c r="N20" s="103"/>
      <c r="O20" s="103"/>
      <c r="P20" s="103"/>
    </row>
    <row r="21" spans="1:16">
      <c r="A21" s="282" t="s">
        <v>152</v>
      </c>
      <c r="B21" s="176" t="s">
        <v>487</v>
      </c>
      <c r="C21" s="219" t="s">
        <v>681</v>
      </c>
      <c r="D21" s="255" t="s">
        <v>102</v>
      </c>
      <c r="E21" s="254">
        <v>11</v>
      </c>
      <c r="F21" s="222"/>
      <c r="G21" s="103"/>
      <c r="H21" s="103"/>
      <c r="I21" s="103"/>
      <c r="J21" s="103"/>
      <c r="K21" s="165"/>
      <c r="L21" s="103"/>
      <c r="M21" s="103"/>
      <c r="N21" s="103"/>
      <c r="O21" s="103"/>
      <c r="P21" s="103"/>
    </row>
    <row r="22" spans="1:16">
      <c r="A22" s="282" t="s">
        <v>153</v>
      </c>
      <c r="B22" s="176" t="s">
        <v>487</v>
      </c>
      <c r="C22" s="219" t="s">
        <v>682</v>
      </c>
      <c r="D22" s="255" t="s">
        <v>102</v>
      </c>
      <c r="E22" s="254">
        <v>5</v>
      </c>
      <c r="F22" s="222"/>
      <c r="G22" s="103"/>
      <c r="H22" s="103"/>
      <c r="I22" s="103"/>
      <c r="J22" s="103"/>
      <c r="K22" s="165"/>
      <c r="L22" s="103"/>
      <c r="M22" s="103"/>
      <c r="N22" s="103"/>
      <c r="O22" s="103"/>
      <c r="P22" s="103"/>
    </row>
    <row r="23" spans="1:16">
      <c r="A23" s="282" t="s">
        <v>155</v>
      </c>
      <c r="B23" s="176" t="s">
        <v>487</v>
      </c>
      <c r="C23" s="219" t="s">
        <v>683</v>
      </c>
      <c r="D23" s="255" t="s">
        <v>90</v>
      </c>
      <c r="E23" s="254">
        <v>2</v>
      </c>
      <c r="F23" s="160"/>
      <c r="G23" s="103"/>
      <c r="H23" s="103"/>
      <c r="I23" s="103"/>
      <c r="J23" s="103"/>
      <c r="K23" s="165"/>
      <c r="L23" s="103"/>
      <c r="M23" s="103"/>
      <c r="N23" s="103"/>
      <c r="O23" s="103"/>
      <c r="P23" s="103"/>
    </row>
    <row r="24" spans="1:16">
      <c r="A24" s="282" t="s">
        <v>157</v>
      </c>
      <c r="B24" s="176" t="s">
        <v>487</v>
      </c>
      <c r="C24" s="219" t="s">
        <v>684</v>
      </c>
      <c r="D24" s="255" t="s">
        <v>90</v>
      </c>
      <c r="E24" s="254">
        <v>23</v>
      </c>
      <c r="F24" s="160"/>
      <c r="G24" s="103"/>
      <c r="H24" s="103"/>
      <c r="I24" s="165"/>
      <c r="J24" s="103"/>
      <c r="K24" s="165"/>
      <c r="L24" s="103"/>
      <c r="M24" s="103"/>
      <c r="N24" s="103"/>
      <c r="O24" s="103"/>
      <c r="P24" s="103"/>
    </row>
    <row r="25" spans="1:16">
      <c r="A25" s="282" t="s">
        <v>160</v>
      </c>
      <c r="B25" s="176" t="s">
        <v>487</v>
      </c>
      <c r="C25" s="219" t="s">
        <v>685</v>
      </c>
      <c r="D25" s="255" t="s">
        <v>90</v>
      </c>
      <c r="E25" s="254">
        <v>10</v>
      </c>
      <c r="F25" s="160"/>
      <c r="G25" s="103"/>
      <c r="H25" s="103"/>
      <c r="I25" s="165"/>
      <c r="J25" s="103"/>
      <c r="K25" s="165"/>
      <c r="L25" s="103"/>
      <c r="M25" s="103"/>
      <c r="N25" s="103"/>
      <c r="O25" s="103"/>
      <c r="P25" s="103"/>
    </row>
    <row r="26" spans="1:16" ht="25.5">
      <c r="A26" s="282" t="s">
        <v>162</v>
      </c>
      <c r="B26" s="176" t="s">
        <v>487</v>
      </c>
      <c r="C26" s="219" t="s">
        <v>686</v>
      </c>
      <c r="D26" s="255" t="s">
        <v>90</v>
      </c>
      <c r="E26" s="254" t="s">
        <v>687</v>
      </c>
      <c r="F26" s="180"/>
      <c r="G26" s="103"/>
      <c r="H26" s="103"/>
      <c r="I26" s="165"/>
      <c r="J26" s="103"/>
      <c r="K26" s="165"/>
      <c r="L26" s="103"/>
      <c r="M26" s="103"/>
      <c r="N26" s="103"/>
      <c r="O26" s="103"/>
      <c r="P26" s="103"/>
    </row>
    <row r="27" spans="1:16" ht="25.5">
      <c r="A27" s="282" t="s">
        <v>568</v>
      </c>
      <c r="B27" s="176" t="s">
        <v>487</v>
      </c>
      <c r="C27" s="219" t="s">
        <v>688</v>
      </c>
      <c r="D27" s="255" t="s">
        <v>90</v>
      </c>
      <c r="E27" s="254" t="s">
        <v>689</v>
      </c>
      <c r="F27" s="180"/>
      <c r="G27" s="103"/>
      <c r="H27" s="103"/>
      <c r="I27" s="165"/>
      <c r="J27" s="103"/>
      <c r="K27" s="165"/>
      <c r="L27" s="103"/>
      <c r="M27" s="103"/>
      <c r="N27" s="103"/>
      <c r="O27" s="103"/>
      <c r="P27" s="103"/>
    </row>
    <row r="28" spans="1:16" ht="25.5">
      <c r="A28" s="282" t="s">
        <v>570</v>
      </c>
      <c r="B28" s="176" t="s">
        <v>487</v>
      </c>
      <c r="C28" s="219" t="s">
        <v>690</v>
      </c>
      <c r="D28" s="255" t="s">
        <v>90</v>
      </c>
      <c r="E28" s="254">
        <v>15</v>
      </c>
      <c r="F28" s="180"/>
      <c r="G28" s="103"/>
      <c r="H28" s="103"/>
      <c r="I28" s="165"/>
      <c r="J28" s="103"/>
      <c r="K28" s="165"/>
      <c r="L28" s="103"/>
      <c r="M28" s="103"/>
      <c r="N28" s="103"/>
      <c r="O28" s="103"/>
      <c r="P28" s="103"/>
    </row>
    <row r="29" spans="1:16">
      <c r="A29" s="282" t="s">
        <v>572</v>
      </c>
      <c r="B29" s="176" t="s">
        <v>487</v>
      </c>
      <c r="C29" s="219" t="s">
        <v>691</v>
      </c>
      <c r="D29" s="255" t="s">
        <v>218</v>
      </c>
      <c r="E29" s="254">
        <v>5</v>
      </c>
      <c r="F29" s="160"/>
      <c r="G29" s="103"/>
      <c r="H29" s="103"/>
      <c r="I29" s="103"/>
      <c r="J29" s="103"/>
      <c r="K29" s="165"/>
      <c r="L29" s="103"/>
      <c r="M29" s="103"/>
      <c r="N29" s="103"/>
      <c r="O29" s="103"/>
      <c r="P29" s="103"/>
    </row>
    <row r="30" spans="1:16">
      <c r="A30" s="282" t="s">
        <v>574</v>
      </c>
      <c r="B30" s="176" t="s">
        <v>487</v>
      </c>
      <c r="C30" s="219" t="s">
        <v>692</v>
      </c>
      <c r="D30" s="255" t="s">
        <v>218</v>
      </c>
      <c r="E30" s="254">
        <v>44</v>
      </c>
      <c r="F30" s="160"/>
      <c r="G30" s="103"/>
      <c r="H30" s="103"/>
      <c r="I30" s="103"/>
      <c r="J30" s="103"/>
      <c r="K30" s="165"/>
      <c r="L30" s="103"/>
      <c r="M30" s="103"/>
      <c r="N30" s="103"/>
      <c r="O30" s="103"/>
      <c r="P30" s="103"/>
    </row>
    <row r="31" spans="1:16">
      <c r="A31" s="282" t="s">
        <v>576</v>
      </c>
      <c r="B31" s="176" t="s">
        <v>487</v>
      </c>
      <c r="C31" s="219" t="s">
        <v>693</v>
      </c>
      <c r="D31" s="255" t="s">
        <v>218</v>
      </c>
      <c r="E31" s="254">
        <v>53</v>
      </c>
      <c r="F31" s="160"/>
      <c r="G31" s="103"/>
      <c r="H31" s="103"/>
      <c r="I31" s="103"/>
      <c r="J31" s="103"/>
      <c r="K31" s="165"/>
      <c r="L31" s="103"/>
      <c r="M31" s="103"/>
      <c r="N31" s="103"/>
      <c r="O31" s="103"/>
      <c r="P31" s="103"/>
    </row>
    <row r="32" spans="1:16">
      <c r="A32" s="282" t="s">
        <v>578</v>
      </c>
      <c r="B32" s="176" t="s">
        <v>487</v>
      </c>
      <c r="C32" s="219" t="s">
        <v>694</v>
      </c>
      <c r="D32" s="255" t="s">
        <v>218</v>
      </c>
      <c r="E32" s="254">
        <v>98</v>
      </c>
      <c r="F32" s="160"/>
      <c r="G32" s="103"/>
      <c r="H32" s="103"/>
      <c r="I32" s="103"/>
      <c r="J32" s="103"/>
      <c r="K32" s="165"/>
      <c r="L32" s="103"/>
      <c r="M32" s="103"/>
      <c r="N32" s="103"/>
      <c r="O32" s="103"/>
      <c r="P32" s="103"/>
    </row>
    <row r="33" spans="1:16">
      <c r="A33" s="282" t="s">
        <v>580</v>
      </c>
      <c r="B33" s="176" t="s">
        <v>487</v>
      </c>
      <c r="C33" s="219" t="s">
        <v>695</v>
      </c>
      <c r="D33" s="255" t="s">
        <v>218</v>
      </c>
      <c r="E33" s="254">
        <v>156</v>
      </c>
      <c r="F33" s="160"/>
      <c r="G33" s="103"/>
      <c r="H33" s="103"/>
      <c r="I33" s="103"/>
      <c r="J33" s="103"/>
      <c r="K33" s="165"/>
      <c r="L33" s="103"/>
      <c r="M33" s="103"/>
      <c r="N33" s="103"/>
      <c r="O33" s="103"/>
      <c r="P33" s="103"/>
    </row>
    <row r="34" spans="1:16">
      <c r="A34" s="282" t="s">
        <v>582</v>
      </c>
      <c r="B34" s="176" t="s">
        <v>487</v>
      </c>
      <c r="C34" s="219" t="s">
        <v>696</v>
      </c>
      <c r="D34" s="255" t="s">
        <v>218</v>
      </c>
      <c r="E34" s="254">
        <v>26</v>
      </c>
      <c r="F34" s="160"/>
      <c r="G34" s="103"/>
      <c r="H34" s="103"/>
      <c r="I34" s="103"/>
      <c r="J34" s="103"/>
      <c r="K34" s="165"/>
      <c r="L34" s="103"/>
      <c r="M34" s="103"/>
      <c r="N34" s="103"/>
      <c r="O34" s="103"/>
      <c r="P34" s="103"/>
    </row>
    <row r="35" spans="1:16">
      <c r="A35" s="282" t="s">
        <v>584</v>
      </c>
      <c r="B35" s="176" t="s">
        <v>487</v>
      </c>
      <c r="C35" s="219" t="s">
        <v>697</v>
      </c>
      <c r="D35" s="255" t="s">
        <v>90</v>
      </c>
      <c r="E35" s="254">
        <v>2</v>
      </c>
      <c r="F35" s="180"/>
      <c r="G35" s="103"/>
      <c r="H35" s="103"/>
      <c r="I35" s="165"/>
      <c r="J35" s="103"/>
      <c r="K35" s="165"/>
      <c r="L35" s="103"/>
      <c r="M35" s="103"/>
      <c r="N35" s="103"/>
      <c r="O35" s="103"/>
      <c r="P35" s="103"/>
    </row>
    <row r="36" spans="1:16">
      <c r="A36" s="282" t="s">
        <v>586</v>
      </c>
      <c r="B36" s="176" t="s">
        <v>487</v>
      </c>
      <c r="C36" s="219" t="s">
        <v>698</v>
      </c>
      <c r="D36" s="255" t="s">
        <v>90</v>
      </c>
      <c r="E36" s="254">
        <v>29</v>
      </c>
      <c r="F36" s="180"/>
      <c r="G36" s="103"/>
      <c r="H36" s="103"/>
      <c r="I36" s="165"/>
      <c r="J36" s="103"/>
      <c r="K36" s="165"/>
      <c r="L36" s="103"/>
      <c r="M36" s="103"/>
      <c r="N36" s="103"/>
      <c r="O36" s="103"/>
      <c r="P36" s="103"/>
    </row>
    <row r="37" spans="1:16">
      <c r="A37" s="282" t="s">
        <v>588</v>
      </c>
      <c r="B37" s="176" t="s">
        <v>487</v>
      </c>
      <c r="C37" s="219" t="s">
        <v>699</v>
      </c>
      <c r="D37" s="255" t="s">
        <v>90</v>
      </c>
      <c r="E37" s="254">
        <v>16</v>
      </c>
      <c r="F37" s="180"/>
      <c r="G37" s="103"/>
      <c r="H37" s="103"/>
      <c r="I37" s="165"/>
      <c r="J37" s="103"/>
      <c r="K37" s="165"/>
      <c r="L37" s="103"/>
      <c r="M37" s="103"/>
      <c r="N37" s="103"/>
      <c r="O37" s="103"/>
      <c r="P37" s="103"/>
    </row>
    <row r="38" spans="1:16">
      <c r="A38" s="282" t="s">
        <v>590</v>
      </c>
      <c r="B38" s="176" t="s">
        <v>487</v>
      </c>
      <c r="C38" s="219" t="s">
        <v>700</v>
      </c>
      <c r="D38" s="255" t="s">
        <v>90</v>
      </c>
      <c r="E38" s="250">
        <v>10</v>
      </c>
      <c r="F38" s="180"/>
      <c r="G38" s="103"/>
      <c r="H38" s="103"/>
      <c r="I38" s="165"/>
      <c r="J38" s="103"/>
      <c r="K38" s="165"/>
      <c r="L38" s="103"/>
      <c r="M38" s="103"/>
      <c r="N38" s="103"/>
      <c r="O38" s="103"/>
      <c r="P38" s="103"/>
    </row>
    <row r="39" spans="1:16">
      <c r="A39" s="282" t="s">
        <v>592</v>
      </c>
      <c r="B39" s="176" t="s">
        <v>487</v>
      </c>
      <c r="C39" s="219" t="s">
        <v>701</v>
      </c>
      <c r="D39" s="255" t="s">
        <v>90</v>
      </c>
      <c r="E39" s="250">
        <v>15</v>
      </c>
      <c r="F39" s="180"/>
      <c r="G39" s="103"/>
      <c r="H39" s="103"/>
      <c r="I39" s="165"/>
      <c r="J39" s="103"/>
      <c r="K39" s="165"/>
      <c r="L39" s="103"/>
      <c r="M39" s="103"/>
      <c r="N39" s="103"/>
      <c r="O39" s="103"/>
      <c r="P39" s="103"/>
    </row>
    <row r="40" spans="1:16">
      <c r="A40" s="282" t="s">
        <v>594</v>
      </c>
      <c r="B40" s="176" t="s">
        <v>487</v>
      </c>
      <c r="C40" s="219" t="s">
        <v>702</v>
      </c>
      <c r="D40" s="255" t="s">
        <v>90</v>
      </c>
      <c r="E40" s="254">
        <v>6</v>
      </c>
      <c r="F40" s="180"/>
      <c r="G40" s="103"/>
      <c r="H40" s="103"/>
      <c r="I40" s="165"/>
      <c r="J40" s="103"/>
      <c r="K40" s="165"/>
      <c r="L40" s="103"/>
      <c r="M40" s="103"/>
      <c r="N40" s="103"/>
      <c r="O40" s="103"/>
      <c r="P40" s="103"/>
    </row>
    <row r="41" spans="1:16">
      <c r="A41" s="282" t="s">
        <v>596</v>
      </c>
      <c r="B41" s="176" t="s">
        <v>487</v>
      </c>
      <c r="C41" s="219" t="s">
        <v>703</v>
      </c>
      <c r="D41" s="255" t="s">
        <v>90</v>
      </c>
      <c r="E41" s="254">
        <v>1</v>
      </c>
      <c r="F41" s="180"/>
      <c r="G41" s="103"/>
      <c r="H41" s="103"/>
      <c r="I41" s="165"/>
      <c r="J41" s="103"/>
      <c r="K41" s="165"/>
      <c r="L41" s="103"/>
      <c r="M41" s="103"/>
      <c r="N41" s="103"/>
      <c r="O41" s="103"/>
      <c r="P41" s="103"/>
    </row>
    <row r="42" spans="1:16">
      <c r="A42" s="282" t="s">
        <v>598</v>
      </c>
      <c r="B42" s="176" t="s">
        <v>487</v>
      </c>
      <c r="C42" s="219" t="s">
        <v>704</v>
      </c>
      <c r="D42" s="255" t="s">
        <v>90</v>
      </c>
      <c r="E42" s="250">
        <v>1</v>
      </c>
      <c r="F42" s="180"/>
      <c r="G42" s="103"/>
      <c r="H42" s="103"/>
      <c r="I42" s="165"/>
      <c r="J42" s="103"/>
      <c r="K42" s="165"/>
      <c r="L42" s="103"/>
      <c r="M42" s="103"/>
      <c r="N42" s="103"/>
      <c r="O42" s="103"/>
      <c r="P42" s="103"/>
    </row>
    <row r="43" spans="1:16">
      <c r="A43" s="282" t="s">
        <v>600</v>
      </c>
      <c r="B43" s="176" t="s">
        <v>487</v>
      </c>
      <c r="C43" s="219" t="s">
        <v>705</v>
      </c>
      <c r="D43" s="255" t="s">
        <v>90</v>
      </c>
      <c r="E43" s="250">
        <v>4</v>
      </c>
      <c r="F43" s="180"/>
      <c r="G43" s="103"/>
      <c r="H43" s="103"/>
      <c r="I43" s="165"/>
      <c r="J43" s="103"/>
      <c r="K43" s="165"/>
      <c r="L43" s="103"/>
      <c r="M43" s="103"/>
      <c r="N43" s="103"/>
      <c r="O43" s="103"/>
      <c r="P43" s="103"/>
    </row>
    <row r="44" spans="1:16">
      <c r="A44" s="282" t="s">
        <v>602</v>
      </c>
      <c r="B44" s="176" t="s">
        <v>487</v>
      </c>
      <c r="C44" s="219" t="s">
        <v>706</v>
      </c>
      <c r="D44" s="255" t="s">
        <v>90</v>
      </c>
      <c r="E44" s="250">
        <v>12</v>
      </c>
      <c r="F44" s="180"/>
      <c r="G44" s="103"/>
      <c r="H44" s="103"/>
      <c r="I44" s="165"/>
      <c r="J44" s="103"/>
      <c r="K44" s="165"/>
      <c r="L44" s="103"/>
      <c r="M44" s="103"/>
      <c r="N44" s="103"/>
      <c r="O44" s="103"/>
      <c r="P44" s="103"/>
    </row>
    <row r="45" spans="1:16">
      <c r="A45" s="282" t="s">
        <v>604</v>
      </c>
      <c r="B45" s="176" t="s">
        <v>487</v>
      </c>
      <c r="C45" s="219" t="s">
        <v>706</v>
      </c>
      <c r="D45" s="255" t="s">
        <v>90</v>
      </c>
      <c r="E45" s="250">
        <v>4</v>
      </c>
      <c r="F45" s="180"/>
      <c r="G45" s="103"/>
      <c r="H45" s="103"/>
      <c r="I45" s="165"/>
      <c r="J45" s="103"/>
      <c r="K45" s="165"/>
      <c r="L45" s="103"/>
      <c r="M45" s="103"/>
      <c r="N45" s="103"/>
      <c r="O45" s="103"/>
      <c r="P45" s="103"/>
    </row>
    <row r="46" spans="1:16">
      <c r="A46" s="282" t="s">
        <v>606</v>
      </c>
      <c r="B46" s="176" t="s">
        <v>487</v>
      </c>
      <c r="C46" s="219" t="s">
        <v>707</v>
      </c>
      <c r="D46" s="255" t="s">
        <v>90</v>
      </c>
      <c r="E46" s="250">
        <v>2</v>
      </c>
      <c r="F46" s="180"/>
      <c r="G46" s="103"/>
      <c r="H46" s="103"/>
      <c r="I46" s="165"/>
      <c r="J46" s="103"/>
      <c r="K46" s="165"/>
      <c r="L46" s="103"/>
      <c r="M46" s="103"/>
      <c r="N46" s="103"/>
      <c r="O46" s="103"/>
      <c r="P46" s="103"/>
    </row>
    <row r="47" spans="1:16">
      <c r="A47" s="282" t="s">
        <v>608</v>
      </c>
      <c r="B47" s="176" t="s">
        <v>487</v>
      </c>
      <c r="C47" s="219" t="s">
        <v>708</v>
      </c>
      <c r="D47" s="255" t="s">
        <v>90</v>
      </c>
      <c r="E47" s="250">
        <v>2</v>
      </c>
      <c r="F47" s="180"/>
      <c r="G47" s="103"/>
      <c r="H47" s="103"/>
      <c r="I47" s="103"/>
      <c r="J47" s="103"/>
      <c r="K47" s="165"/>
      <c r="L47" s="103"/>
      <c r="M47" s="103"/>
      <c r="N47" s="103"/>
      <c r="O47" s="103"/>
      <c r="P47" s="103"/>
    </row>
    <row r="48" spans="1:16">
      <c r="A48" s="282" t="s">
        <v>610</v>
      </c>
      <c r="B48" s="176" t="s">
        <v>487</v>
      </c>
      <c r="C48" s="219" t="s">
        <v>709</v>
      </c>
      <c r="D48" s="255" t="s">
        <v>90</v>
      </c>
      <c r="E48" s="256">
        <v>5</v>
      </c>
      <c r="F48" s="180"/>
      <c r="G48" s="103"/>
      <c r="H48" s="103"/>
      <c r="I48" s="103"/>
      <c r="J48" s="103"/>
      <c r="K48" s="165"/>
      <c r="L48" s="103"/>
      <c r="M48" s="103"/>
      <c r="N48" s="103"/>
      <c r="O48" s="103"/>
      <c r="P48" s="103"/>
    </row>
    <row r="49" spans="1:16">
      <c r="A49" s="282" t="s">
        <v>612</v>
      </c>
      <c r="B49" s="176" t="s">
        <v>487</v>
      </c>
      <c r="C49" s="219" t="s">
        <v>710</v>
      </c>
      <c r="D49" s="255" t="s">
        <v>90</v>
      </c>
      <c r="E49" s="283">
        <v>6</v>
      </c>
      <c r="F49" s="180"/>
      <c r="G49" s="103"/>
      <c r="H49" s="103"/>
      <c r="I49" s="103"/>
      <c r="J49" s="103"/>
      <c r="K49" s="165"/>
      <c r="L49" s="103"/>
      <c r="M49" s="103"/>
      <c r="N49" s="103"/>
      <c r="O49" s="103"/>
      <c r="P49" s="103"/>
    </row>
    <row r="50" spans="1:16">
      <c r="A50" s="282" t="s">
        <v>614</v>
      </c>
      <c r="B50" s="176" t="s">
        <v>487</v>
      </c>
      <c r="C50" s="219" t="s">
        <v>711</v>
      </c>
      <c r="D50" s="255" t="s">
        <v>90</v>
      </c>
      <c r="E50" s="256">
        <v>2</v>
      </c>
      <c r="F50" s="180"/>
      <c r="G50" s="103"/>
      <c r="H50" s="103"/>
      <c r="I50" s="165"/>
      <c r="J50" s="103"/>
      <c r="K50" s="165"/>
      <c r="L50" s="103"/>
      <c r="M50" s="103"/>
      <c r="N50" s="103"/>
      <c r="O50" s="103"/>
      <c r="P50" s="103"/>
    </row>
    <row r="51" spans="1:16">
      <c r="A51" s="282" t="s">
        <v>616</v>
      </c>
      <c r="B51" s="176" t="s">
        <v>487</v>
      </c>
      <c r="C51" s="219" t="s">
        <v>712</v>
      </c>
      <c r="D51" s="255" t="s">
        <v>90</v>
      </c>
      <c r="E51" s="256">
        <v>2</v>
      </c>
      <c r="F51" s="180"/>
      <c r="G51" s="103"/>
      <c r="H51" s="103"/>
      <c r="I51" s="165"/>
      <c r="J51" s="103"/>
      <c r="K51" s="165"/>
      <c r="L51" s="103"/>
      <c r="M51" s="103"/>
      <c r="N51" s="103"/>
      <c r="O51" s="103"/>
      <c r="P51" s="103"/>
    </row>
    <row r="52" spans="1:16">
      <c r="A52" s="282" t="s">
        <v>618</v>
      </c>
      <c r="B52" s="176" t="s">
        <v>487</v>
      </c>
      <c r="C52" s="219" t="s">
        <v>713</v>
      </c>
      <c r="D52" s="255" t="s">
        <v>90</v>
      </c>
      <c r="E52" s="256">
        <v>5</v>
      </c>
      <c r="F52" s="180"/>
      <c r="G52" s="103"/>
      <c r="H52" s="103"/>
      <c r="I52" s="165"/>
      <c r="J52" s="103"/>
      <c r="K52" s="165"/>
      <c r="L52" s="103"/>
      <c r="M52" s="103"/>
      <c r="N52" s="103"/>
      <c r="O52" s="103"/>
      <c r="P52" s="103"/>
    </row>
    <row r="53" spans="1:16">
      <c r="A53" s="282" t="s">
        <v>620</v>
      </c>
      <c r="B53" s="176" t="s">
        <v>487</v>
      </c>
      <c r="C53" s="219" t="s">
        <v>714</v>
      </c>
      <c r="D53" s="255" t="s">
        <v>90</v>
      </c>
      <c r="E53" s="256">
        <v>5</v>
      </c>
      <c r="F53" s="180"/>
      <c r="G53" s="103"/>
      <c r="H53" s="103"/>
      <c r="I53" s="165"/>
      <c r="J53" s="103"/>
      <c r="K53" s="165"/>
      <c r="L53" s="103"/>
      <c r="M53" s="103"/>
      <c r="N53" s="103"/>
      <c r="O53" s="103"/>
      <c r="P53" s="103"/>
    </row>
    <row r="54" spans="1:16">
      <c r="A54" s="282" t="s">
        <v>622</v>
      </c>
      <c r="B54" s="176" t="s">
        <v>487</v>
      </c>
      <c r="C54" s="219" t="s">
        <v>715</v>
      </c>
      <c r="D54" s="255" t="s">
        <v>90</v>
      </c>
      <c r="E54" s="220">
        <v>1</v>
      </c>
      <c r="F54" s="180"/>
      <c r="G54" s="103"/>
      <c r="H54" s="103"/>
      <c r="I54" s="165"/>
      <c r="J54" s="103"/>
      <c r="K54" s="165"/>
      <c r="L54" s="103"/>
      <c r="M54" s="103"/>
      <c r="N54" s="103"/>
      <c r="O54" s="103"/>
      <c r="P54" s="103"/>
    </row>
    <row r="55" spans="1:16">
      <c r="A55" s="282" t="s">
        <v>624</v>
      </c>
      <c r="B55" s="176" t="s">
        <v>487</v>
      </c>
      <c r="C55" s="219" t="s">
        <v>716</v>
      </c>
      <c r="D55" s="255" t="s">
        <v>90</v>
      </c>
      <c r="E55" s="220">
        <v>3</v>
      </c>
      <c r="F55" s="180"/>
      <c r="G55" s="103"/>
      <c r="H55" s="103"/>
      <c r="I55" s="165"/>
      <c r="J55" s="103"/>
      <c r="K55" s="165"/>
      <c r="L55" s="103"/>
      <c r="M55" s="103"/>
      <c r="N55" s="103"/>
      <c r="O55" s="103"/>
      <c r="P55" s="103"/>
    </row>
    <row r="56" spans="1:16">
      <c r="A56" s="282" t="s">
        <v>626</v>
      </c>
      <c r="B56" s="176" t="s">
        <v>487</v>
      </c>
      <c r="C56" s="219" t="s">
        <v>717</v>
      </c>
      <c r="D56" s="255" t="s">
        <v>90</v>
      </c>
      <c r="E56" s="250">
        <v>3</v>
      </c>
      <c r="F56" s="180"/>
      <c r="G56" s="103"/>
      <c r="H56" s="103"/>
      <c r="I56" s="165"/>
      <c r="J56" s="103"/>
      <c r="K56" s="165"/>
      <c r="L56" s="103"/>
      <c r="M56" s="103"/>
      <c r="N56" s="103"/>
      <c r="O56" s="103"/>
      <c r="P56" s="103"/>
    </row>
    <row r="57" spans="1:16">
      <c r="A57" s="282" t="s">
        <v>628</v>
      </c>
      <c r="B57" s="176" t="s">
        <v>487</v>
      </c>
      <c r="C57" s="219" t="s">
        <v>718</v>
      </c>
      <c r="D57" s="255" t="s">
        <v>90</v>
      </c>
      <c r="E57" s="254">
        <v>4</v>
      </c>
      <c r="F57" s="180"/>
      <c r="G57" s="103"/>
      <c r="H57" s="103"/>
      <c r="I57" s="165"/>
      <c r="J57" s="103"/>
      <c r="K57" s="165"/>
      <c r="L57" s="103"/>
      <c r="M57" s="103"/>
      <c r="N57" s="103"/>
      <c r="O57" s="103"/>
      <c r="P57" s="103"/>
    </row>
    <row r="58" spans="1:16">
      <c r="A58" s="282" t="s">
        <v>630</v>
      </c>
      <c r="B58" s="176" t="s">
        <v>487</v>
      </c>
      <c r="C58" s="219" t="s">
        <v>719</v>
      </c>
      <c r="D58" s="255" t="s">
        <v>90</v>
      </c>
      <c r="E58" s="220">
        <v>2</v>
      </c>
      <c r="F58" s="180"/>
      <c r="G58" s="103"/>
      <c r="H58" s="103"/>
      <c r="I58" s="165"/>
      <c r="J58" s="103"/>
      <c r="K58" s="165"/>
      <c r="L58" s="103"/>
      <c r="M58" s="103"/>
      <c r="N58" s="103"/>
      <c r="O58" s="103"/>
      <c r="P58" s="103"/>
    </row>
    <row r="59" spans="1:16">
      <c r="A59" s="282" t="s">
        <v>632</v>
      </c>
      <c r="B59" s="176" t="s">
        <v>487</v>
      </c>
      <c r="C59" s="219" t="s">
        <v>720</v>
      </c>
      <c r="D59" s="255" t="s">
        <v>90</v>
      </c>
      <c r="E59" s="254">
        <v>2</v>
      </c>
      <c r="F59" s="180"/>
      <c r="G59" s="103"/>
      <c r="H59" s="103"/>
      <c r="I59" s="165"/>
      <c r="J59" s="103"/>
      <c r="K59" s="165"/>
      <c r="L59" s="103"/>
      <c r="M59" s="103"/>
      <c r="N59" s="103"/>
      <c r="O59" s="103"/>
      <c r="P59" s="103"/>
    </row>
    <row r="60" spans="1:16" ht="25.5">
      <c r="A60" s="282" t="s">
        <v>634</v>
      </c>
      <c r="B60" s="176" t="s">
        <v>487</v>
      </c>
      <c r="C60" s="219" t="s">
        <v>721</v>
      </c>
      <c r="D60" s="255" t="s">
        <v>722</v>
      </c>
      <c r="E60" s="220">
        <v>120</v>
      </c>
      <c r="F60" s="222"/>
      <c r="G60" s="103"/>
      <c r="H60" s="103"/>
      <c r="I60" s="165"/>
      <c r="J60" s="103"/>
      <c r="K60" s="165"/>
      <c r="L60" s="103"/>
      <c r="M60" s="103"/>
      <c r="N60" s="103"/>
      <c r="O60" s="103"/>
      <c r="P60" s="103"/>
    </row>
    <row r="61" spans="1:16" ht="51">
      <c r="A61" s="282" t="s">
        <v>636</v>
      </c>
      <c r="B61" s="176" t="s">
        <v>487</v>
      </c>
      <c r="C61" s="251" t="s">
        <v>467</v>
      </c>
      <c r="D61" s="176" t="s">
        <v>102</v>
      </c>
      <c r="E61" s="176">
        <v>1</v>
      </c>
      <c r="F61" s="222"/>
      <c r="G61" s="103"/>
      <c r="H61" s="103"/>
      <c r="I61" s="165"/>
      <c r="J61" s="103"/>
      <c r="K61" s="165"/>
      <c r="L61" s="103"/>
      <c r="M61" s="103"/>
      <c r="N61" s="103"/>
      <c r="O61" s="103"/>
      <c r="P61" s="103"/>
    </row>
    <row r="62" spans="1:16">
      <c r="A62" s="281">
        <v>2</v>
      </c>
      <c r="B62" s="225"/>
      <c r="C62" s="244" t="s">
        <v>723</v>
      </c>
      <c r="D62" s="245"/>
      <c r="E62" s="245"/>
      <c r="F62" s="229"/>
      <c r="G62" s="112"/>
      <c r="H62" s="112"/>
      <c r="I62" s="112"/>
      <c r="J62" s="112"/>
      <c r="K62" s="112"/>
      <c r="L62" s="112"/>
      <c r="M62" s="112"/>
      <c r="N62" s="112"/>
      <c r="O62" s="112"/>
      <c r="P62" s="112"/>
    </row>
    <row r="63" spans="1:16" ht="25.5">
      <c r="A63" s="282" t="s">
        <v>165</v>
      </c>
      <c r="B63" s="176" t="s">
        <v>487</v>
      </c>
      <c r="C63" s="219" t="s">
        <v>724</v>
      </c>
      <c r="D63" s="255" t="s">
        <v>102</v>
      </c>
      <c r="E63" s="256">
        <v>1</v>
      </c>
      <c r="F63" s="222"/>
      <c r="G63" s="103"/>
      <c r="H63" s="103"/>
      <c r="I63" s="165"/>
      <c r="J63" s="103"/>
      <c r="K63" s="165"/>
      <c r="L63" s="103"/>
      <c r="M63" s="103"/>
      <c r="N63" s="103"/>
      <c r="O63" s="103"/>
      <c r="P63" s="103"/>
    </row>
    <row r="64" spans="1:16" ht="25.5">
      <c r="A64" s="282" t="s">
        <v>167</v>
      </c>
      <c r="B64" s="176" t="s">
        <v>487</v>
      </c>
      <c r="C64" s="219" t="s">
        <v>725</v>
      </c>
      <c r="D64" s="255" t="s">
        <v>102</v>
      </c>
      <c r="E64" s="256">
        <v>1</v>
      </c>
      <c r="F64" s="222"/>
      <c r="G64" s="103"/>
      <c r="H64" s="103"/>
      <c r="I64" s="165"/>
      <c r="J64" s="103"/>
      <c r="K64" s="165"/>
      <c r="L64" s="103"/>
      <c r="M64" s="103"/>
      <c r="N64" s="103"/>
      <c r="O64" s="103"/>
      <c r="P64" s="103"/>
    </row>
    <row r="65" spans="1:16">
      <c r="A65" s="282" t="s">
        <v>169</v>
      </c>
      <c r="B65" s="176" t="s">
        <v>487</v>
      </c>
      <c r="C65" s="219" t="s">
        <v>726</v>
      </c>
      <c r="D65" s="255" t="s">
        <v>102</v>
      </c>
      <c r="E65" s="256">
        <v>3</v>
      </c>
      <c r="F65" s="222"/>
      <c r="G65" s="103"/>
      <c r="H65" s="103"/>
      <c r="I65" s="165"/>
      <c r="J65" s="103"/>
      <c r="K65" s="165"/>
      <c r="L65" s="103"/>
      <c r="M65" s="103"/>
      <c r="N65" s="103"/>
      <c r="O65" s="103"/>
      <c r="P65" s="103"/>
    </row>
    <row r="66" spans="1:16">
      <c r="A66" s="282" t="s">
        <v>171</v>
      </c>
      <c r="B66" s="176" t="s">
        <v>487</v>
      </c>
      <c r="C66" s="219" t="s">
        <v>727</v>
      </c>
      <c r="D66" s="255" t="s">
        <v>90</v>
      </c>
      <c r="E66" s="256">
        <v>1</v>
      </c>
      <c r="F66" s="222"/>
      <c r="G66" s="103"/>
      <c r="H66" s="103"/>
      <c r="I66" s="165"/>
      <c r="J66" s="103"/>
      <c r="K66" s="165"/>
      <c r="L66" s="103"/>
      <c r="M66" s="103"/>
      <c r="N66" s="103"/>
      <c r="O66" s="103"/>
      <c r="P66" s="103"/>
    </row>
    <row r="67" spans="1:16" ht="25.5">
      <c r="A67" s="282" t="s">
        <v>173</v>
      </c>
      <c r="B67" s="176" t="s">
        <v>487</v>
      </c>
      <c r="C67" s="219" t="s">
        <v>728</v>
      </c>
      <c r="D67" s="255" t="s">
        <v>90</v>
      </c>
      <c r="E67" s="256">
        <v>1</v>
      </c>
      <c r="F67" s="222"/>
      <c r="G67" s="103"/>
      <c r="H67" s="103"/>
      <c r="I67" s="165"/>
      <c r="J67" s="103"/>
      <c r="K67" s="165"/>
      <c r="L67" s="103"/>
      <c r="M67" s="103"/>
      <c r="N67" s="103"/>
      <c r="O67" s="103"/>
      <c r="P67" s="103"/>
    </row>
    <row r="68" spans="1:16">
      <c r="A68" s="282" t="s">
        <v>175</v>
      </c>
      <c r="B68" s="176" t="s">
        <v>487</v>
      </c>
      <c r="C68" s="219" t="s">
        <v>729</v>
      </c>
      <c r="D68" s="255" t="s">
        <v>90</v>
      </c>
      <c r="E68" s="256">
        <v>3</v>
      </c>
      <c r="F68" s="222"/>
      <c r="G68" s="103"/>
      <c r="H68" s="103"/>
      <c r="I68" s="165"/>
      <c r="J68" s="103"/>
      <c r="K68" s="165"/>
      <c r="L68" s="103"/>
      <c r="M68" s="103"/>
      <c r="N68" s="103"/>
      <c r="O68" s="103"/>
      <c r="P68" s="103"/>
    </row>
    <row r="69" spans="1:16">
      <c r="A69" s="282" t="s">
        <v>177</v>
      </c>
      <c r="B69" s="176" t="s">
        <v>487</v>
      </c>
      <c r="C69" s="219" t="s">
        <v>730</v>
      </c>
      <c r="D69" s="255" t="s">
        <v>90</v>
      </c>
      <c r="E69" s="256">
        <v>3</v>
      </c>
      <c r="F69" s="222"/>
      <c r="G69" s="103"/>
      <c r="H69" s="103"/>
      <c r="I69" s="165"/>
      <c r="J69" s="103"/>
      <c r="K69" s="165"/>
      <c r="L69" s="103"/>
      <c r="M69" s="103"/>
      <c r="N69" s="103"/>
      <c r="O69" s="103"/>
      <c r="P69" s="103"/>
    </row>
    <row r="70" spans="1:16">
      <c r="A70" s="282" t="s">
        <v>179</v>
      </c>
      <c r="B70" s="176" t="s">
        <v>487</v>
      </c>
      <c r="C70" s="219" t="s">
        <v>731</v>
      </c>
      <c r="D70" s="255" t="s">
        <v>90</v>
      </c>
      <c r="E70" s="283">
        <v>1</v>
      </c>
      <c r="F70" s="222"/>
      <c r="G70" s="103"/>
      <c r="H70" s="103"/>
      <c r="I70" s="165"/>
      <c r="J70" s="103"/>
      <c r="K70" s="165"/>
      <c r="L70" s="103"/>
      <c r="M70" s="103"/>
      <c r="N70" s="103"/>
      <c r="O70" s="103"/>
      <c r="P70" s="103"/>
    </row>
    <row r="71" spans="1:16">
      <c r="A71" s="282" t="s">
        <v>181</v>
      </c>
      <c r="B71" s="176" t="s">
        <v>487</v>
      </c>
      <c r="C71" s="219" t="s">
        <v>692</v>
      </c>
      <c r="D71" s="255" t="s">
        <v>218</v>
      </c>
      <c r="E71" s="256">
        <v>5</v>
      </c>
      <c r="F71" s="160"/>
      <c r="G71" s="103"/>
      <c r="H71" s="103"/>
      <c r="I71" s="103"/>
      <c r="J71" s="103"/>
      <c r="K71" s="165"/>
      <c r="L71" s="103"/>
      <c r="M71" s="103"/>
      <c r="N71" s="103"/>
      <c r="O71" s="103"/>
      <c r="P71" s="103"/>
    </row>
    <row r="72" spans="1:16">
      <c r="A72" s="282" t="s">
        <v>183</v>
      </c>
      <c r="B72" s="176" t="s">
        <v>487</v>
      </c>
      <c r="C72" s="219" t="s">
        <v>693</v>
      </c>
      <c r="D72" s="255" t="s">
        <v>218</v>
      </c>
      <c r="E72" s="256">
        <v>5</v>
      </c>
      <c r="F72" s="160"/>
      <c r="G72" s="103"/>
      <c r="H72" s="103"/>
      <c r="I72" s="103"/>
      <c r="J72" s="103"/>
      <c r="K72" s="165"/>
      <c r="L72" s="103"/>
      <c r="M72" s="103"/>
      <c r="N72" s="103"/>
      <c r="O72" s="103"/>
      <c r="P72" s="103"/>
    </row>
    <row r="73" spans="1:16">
      <c r="A73" s="282" t="s">
        <v>185</v>
      </c>
      <c r="B73" s="176" t="s">
        <v>487</v>
      </c>
      <c r="C73" s="219" t="s">
        <v>698</v>
      </c>
      <c r="D73" s="255" t="s">
        <v>90</v>
      </c>
      <c r="E73" s="256">
        <v>4</v>
      </c>
      <c r="F73" s="222"/>
      <c r="G73" s="103"/>
      <c r="H73" s="103"/>
      <c r="I73" s="165"/>
      <c r="J73" s="103"/>
      <c r="K73" s="165"/>
      <c r="L73" s="103"/>
      <c r="M73" s="103"/>
      <c r="N73" s="103"/>
      <c r="O73" s="103"/>
      <c r="P73" s="103"/>
    </row>
    <row r="74" spans="1:16">
      <c r="A74" s="282" t="s">
        <v>187</v>
      </c>
      <c r="B74" s="176" t="s">
        <v>487</v>
      </c>
      <c r="C74" s="219" t="s">
        <v>705</v>
      </c>
      <c r="D74" s="255" t="s">
        <v>90</v>
      </c>
      <c r="E74" s="256">
        <v>2</v>
      </c>
      <c r="F74" s="222"/>
      <c r="G74" s="103"/>
      <c r="H74" s="103"/>
      <c r="I74" s="165"/>
      <c r="J74" s="103"/>
      <c r="K74" s="165"/>
      <c r="L74" s="103"/>
      <c r="M74" s="103"/>
      <c r="N74" s="103"/>
      <c r="O74" s="103"/>
      <c r="P74" s="103"/>
    </row>
    <row r="75" spans="1:16">
      <c r="A75" s="282" t="s">
        <v>428</v>
      </c>
      <c r="B75" s="176" t="s">
        <v>487</v>
      </c>
      <c r="C75" s="219" t="s">
        <v>715</v>
      </c>
      <c r="D75" s="255" t="s">
        <v>90</v>
      </c>
      <c r="E75" s="256">
        <v>1</v>
      </c>
      <c r="F75" s="222"/>
      <c r="G75" s="103"/>
      <c r="H75" s="103"/>
      <c r="I75" s="103"/>
      <c r="J75" s="103"/>
      <c r="K75" s="165"/>
      <c r="L75" s="103"/>
      <c r="M75" s="103"/>
      <c r="N75" s="103"/>
      <c r="O75" s="103"/>
      <c r="P75" s="103"/>
    </row>
    <row r="76" spans="1:16" ht="25.5">
      <c r="A76" s="282" t="s">
        <v>430</v>
      </c>
      <c r="B76" s="176" t="s">
        <v>487</v>
      </c>
      <c r="C76" s="219" t="s">
        <v>732</v>
      </c>
      <c r="D76" s="255" t="s">
        <v>102</v>
      </c>
      <c r="E76" s="256">
        <v>3</v>
      </c>
      <c r="F76" s="222"/>
      <c r="G76" s="103"/>
      <c r="H76" s="103"/>
      <c r="I76" s="165"/>
      <c r="J76" s="103"/>
      <c r="K76" s="165"/>
      <c r="L76" s="103"/>
      <c r="M76" s="103"/>
      <c r="N76" s="103"/>
      <c r="O76" s="103"/>
      <c r="P76" s="103"/>
    </row>
    <row r="77" spans="1:16" ht="51">
      <c r="A77" s="282" t="s">
        <v>432</v>
      </c>
      <c r="B77" s="176" t="s">
        <v>487</v>
      </c>
      <c r="C77" s="251" t="s">
        <v>467</v>
      </c>
      <c r="D77" s="176" t="s">
        <v>102</v>
      </c>
      <c r="E77" s="176">
        <v>1</v>
      </c>
      <c r="F77" s="222"/>
      <c r="G77" s="103"/>
      <c r="H77" s="103"/>
      <c r="I77" s="165"/>
      <c r="J77" s="103"/>
      <c r="K77" s="165"/>
      <c r="L77" s="103"/>
      <c r="M77" s="103"/>
      <c r="N77" s="103"/>
      <c r="O77" s="103"/>
      <c r="P77" s="103"/>
    </row>
    <row r="78" spans="1:16">
      <c r="A78" s="281">
        <v>3</v>
      </c>
      <c r="B78" s="225"/>
      <c r="C78" s="244" t="s">
        <v>733</v>
      </c>
      <c r="D78" s="245"/>
      <c r="E78" s="245"/>
      <c r="F78" s="247"/>
      <c r="G78" s="112"/>
      <c r="H78" s="112"/>
      <c r="I78" s="112"/>
      <c r="J78" s="112"/>
      <c r="K78" s="112"/>
      <c r="L78" s="112"/>
      <c r="M78" s="112"/>
      <c r="N78" s="112"/>
      <c r="O78" s="112"/>
      <c r="P78" s="112"/>
    </row>
    <row r="79" spans="1:16" ht="25.5">
      <c r="A79" s="282" t="s">
        <v>190</v>
      </c>
      <c r="B79" s="176" t="s">
        <v>487</v>
      </c>
      <c r="C79" s="219" t="s">
        <v>734</v>
      </c>
      <c r="D79" s="255" t="s">
        <v>102</v>
      </c>
      <c r="E79" s="220">
        <v>1</v>
      </c>
      <c r="F79" s="222"/>
      <c r="G79" s="103"/>
      <c r="H79" s="103"/>
      <c r="I79" s="165"/>
      <c r="J79" s="103"/>
      <c r="K79" s="165"/>
      <c r="L79" s="103"/>
      <c r="M79" s="103"/>
      <c r="N79" s="103"/>
      <c r="O79" s="103"/>
      <c r="P79" s="103"/>
    </row>
    <row r="80" spans="1:16" ht="25.5">
      <c r="A80" s="282" t="s">
        <v>193</v>
      </c>
      <c r="B80" s="176" t="s">
        <v>487</v>
      </c>
      <c r="C80" s="219" t="s">
        <v>725</v>
      </c>
      <c r="D80" s="255" t="s">
        <v>102</v>
      </c>
      <c r="E80" s="220">
        <v>1</v>
      </c>
      <c r="F80" s="222"/>
      <c r="G80" s="103"/>
      <c r="H80" s="103"/>
      <c r="I80" s="165"/>
      <c r="J80" s="103"/>
      <c r="K80" s="165"/>
      <c r="L80" s="103"/>
      <c r="M80" s="103"/>
      <c r="N80" s="103"/>
      <c r="O80" s="103"/>
      <c r="P80" s="103"/>
    </row>
    <row r="81" spans="1:16">
      <c r="A81" s="282" t="s">
        <v>195</v>
      </c>
      <c r="B81" s="176" t="s">
        <v>487</v>
      </c>
      <c r="C81" s="219" t="s">
        <v>726</v>
      </c>
      <c r="D81" s="255" t="s">
        <v>102</v>
      </c>
      <c r="E81" s="220">
        <v>4</v>
      </c>
      <c r="F81" s="222"/>
      <c r="G81" s="103"/>
      <c r="H81" s="103"/>
      <c r="I81" s="165"/>
      <c r="J81" s="103"/>
      <c r="K81" s="165"/>
      <c r="L81" s="103"/>
      <c r="M81" s="103"/>
      <c r="N81" s="103"/>
      <c r="O81" s="103"/>
      <c r="P81" s="103"/>
    </row>
    <row r="82" spans="1:16">
      <c r="A82" s="282" t="s">
        <v>197</v>
      </c>
      <c r="B82" s="176" t="s">
        <v>487</v>
      </c>
      <c r="C82" s="219" t="s">
        <v>735</v>
      </c>
      <c r="D82" s="255" t="s">
        <v>90</v>
      </c>
      <c r="E82" s="220">
        <v>1</v>
      </c>
      <c r="F82" s="180"/>
      <c r="G82" s="103"/>
      <c r="H82" s="103"/>
      <c r="I82" s="165"/>
      <c r="J82" s="103"/>
      <c r="K82" s="165"/>
      <c r="L82" s="103"/>
      <c r="M82" s="103"/>
      <c r="N82" s="103"/>
      <c r="O82" s="103"/>
      <c r="P82" s="103"/>
    </row>
    <row r="83" spans="1:16" ht="25.5">
      <c r="A83" s="282" t="s">
        <v>285</v>
      </c>
      <c r="B83" s="176" t="s">
        <v>487</v>
      </c>
      <c r="C83" s="219" t="s">
        <v>736</v>
      </c>
      <c r="D83" s="255" t="s">
        <v>90</v>
      </c>
      <c r="E83" s="220">
        <v>1</v>
      </c>
      <c r="F83" s="222"/>
      <c r="G83" s="103"/>
      <c r="H83" s="103"/>
      <c r="I83" s="165"/>
      <c r="J83" s="103"/>
      <c r="K83" s="165"/>
      <c r="L83" s="103"/>
      <c r="M83" s="103"/>
      <c r="N83" s="103"/>
      <c r="O83" s="103"/>
      <c r="P83" s="103"/>
    </row>
    <row r="84" spans="1:16">
      <c r="A84" s="282" t="s">
        <v>287</v>
      </c>
      <c r="B84" s="176" t="s">
        <v>487</v>
      </c>
      <c r="C84" s="219" t="s">
        <v>729</v>
      </c>
      <c r="D84" s="255" t="s">
        <v>90</v>
      </c>
      <c r="E84" s="220">
        <v>4</v>
      </c>
      <c r="F84" s="222"/>
      <c r="G84" s="103"/>
      <c r="H84" s="103"/>
      <c r="I84" s="165"/>
      <c r="J84" s="103"/>
      <c r="K84" s="165"/>
      <c r="L84" s="103"/>
      <c r="M84" s="103"/>
      <c r="N84" s="103"/>
      <c r="O84" s="103"/>
      <c r="P84" s="103"/>
    </row>
    <row r="85" spans="1:16">
      <c r="A85" s="282" t="s">
        <v>289</v>
      </c>
      <c r="B85" s="176" t="s">
        <v>487</v>
      </c>
      <c r="C85" s="219" t="s">
        <v>730</v>
      </c>
      <c r="D85" s="255" t="s">
        <v>90</v>
      </c>
      <c r="E85" s="220">
        <v>4</v>
      </c>
      <c r="F85" s="222"/>
      <c r="G85" s="103"/>
      <c r="H85" s="103"/>
      <c r="I85" s="165"/>
      <c r="J85" s="103"/>
      <c r="K85" s="165"/>
      <c r="L85" s="103"/>
      <c r="M85" s="103"/>
      <c r="N85" s="103"/>
      <c r="O85" s="103"/>
      <c r="P85" s="103"/>
    </row>
    <row r="86" spans="1:16">
      <c r="A86" s="282" t="s">
        <v>291</v>
      </c>
      <c r="B86" s="176" t="s">
        <v>487</v>
      </c>
      <c r="C86" s="219" t="s">
        <v>737</v>
      </c>
      <c r="D86" s="255" t="s">
        <v>90</v>
      </c>
      <c r="E86" s="220">
        <v>1</v>
      </c>
      <c r="F86" s="222"/>
      <c r="G86" s="103"/>
      <c r="H86" s="103"/>
      <c r="I86" s="165"/>
      <c r="J86" s="103"/>
      <c r="K86" s="165"/>
      <c r="L86" s="103"/>
      <c r="M86" s="103"/>
      <c r="N86" s="103"/>
      <c r="O86" s="103"/>
      <c r="P86" s="103"/>
    </row>
    <row r="87" spans="1:16">
      <c r="A87" s="282" t="s">
        <v>293</v>
      </c>
      <c r="B87" s="176" t="s">
        <v>487</v>
      </c>
      <c r="C87" s="219" t="s">
        <v>692</v>
      </c>
      <c r="D87" s="255" t="s">
        <v>218</v>
      </c>
      <c r="E87" s="220">
        <v>7</v>
      </c>
      <c r="F87" s="160"/>
      <c r="G87" s="103"/>
      <c r="H87" s="103"/>
      <c r="I87" s="103"/>
      <c r="J87" s="103"/>
      <c r="K87" s="165"/>
      <c r="L87" s="103"/>
      <c r="M87" s="103"/>
      <c r="N87" s="103"/>
      <c r="O87" s="103"/>
      <c r="P87" s="103"/>
    </row>
    <row r="88" spans="1:16">
      <c r="A88" s="282" t="s">
        <v>295</v>
      </c>
      <c r="B88" s="176" t="s">
        <v>487</v>
      </c>
      <c r="C88" s="219" t="s">
        <v>693</v>
      </c>
      <c r="D88" s="255" t="s">
        <v>218</v>
      </c>
      <c r="E88" s="220">
        <v>3</v>
      </c>
      <c r="F88" s="160"/>
      <c r="G88" s="103"/>
      <c r="H88" s="103"/>
      <c r="I88" s="103"/>
      <c r="J88" s="103"/>
      <c r="K88" s="165"/>
      <c r="L88" s="103"/>
      <c r="M88" s="103"/>
      <c r="N88" s="103"/>
      <c r="O88" s="103"/>
      <c r="P88" s="103"/>
    </row>
    <row r="89" spans="1:16">
      <c r="A89" s="282" t="s">
        <v>297</v>
      </c>
      <c r="B89" s="176" t="s">
        <v>487</v>
      </c>
      <c r="C89" s="219" t="s">
        <v>694</v>
      </c>
      <c r="D89" s="255" t="s">
        <v>218</v>
      </c>
      <c r="E89" s="220">
        <v>3</v>
      </c>
      <c r="F89" s="160"/>
      <c r="G89" s="103"/>
      <c r="H89" s="103"/>
      <c r="I89" s="103"/>
      <c r="J89" s="103"/>
      <c r="K89" s="165"/>
      <c r="L89" s="103"/>
      <c r="M89" s="103"/>
      <c r="N89" s="103"/>
      <c r="O89" s="103"/>
      <c r="P89" s="103"/>
    </row>
    <row r="90" spans="1:16">
      <c r="A90" s="282" t="s">
        <v>299</v>
      </c>
      <c r="B90" s="176" t="s">
        <v>487</v>
      </c>
      <c r="C90" s="219" t="s">
        <v>698</v>
      </c>
      <c r="D90" s="255" t="s">
        <v>90</v>
      </c>
      <c r="E90" s="220">
        <v>4</v>
      </c>
      <c r="F90" s="180"/>
      <c r="G90" s="103"/>
      <c r="H90" s="103"/>
      <c r="I90" s="165"/>
      <c r="J90" s="103"/>
      <c r="K90" s="165"/>
      <c r="L90" s="103"/>
      <c r="M90" s="103"/>
      <c r="N90" s="103"/>
      <c r="O90" s="103"/>
      <c r="P90" s="103"/>
    </row>
    <row r="91" spans="1:16">
      <c r="A91" s="282" t="s">
        <v>301</v>
      </c>
      <c r="B91" s="176" t="s">
        <v>487</v>
      </c>
      <c r="C91" s="219" t="s">
        <v>705</v>
      </c>
      <c r="D91" s="255" t="s">
        <v>90</v>
      </c>
      <c r="E91" s="220">
        <v>2</v>
      </c>
      <c r="F91" s="180"/>
      <c r="G91" s="103"/>
      <c r="H91" s="103"/>
      <c r="I91" s="165"/>
      <c r="J91" s="103"/>
      <c r="K91" s="165"/>
      <c r="L91" s="103"/>
      <c r="M91" s="103"/>
      <c r="N91" s="103"/>
      <c r="O91" s="103"/>
      <c r="P91" s="103"/>
    </row>
    <row r="92" spans="1:16">
      <c r="A92" s="282" t="s">
        <v>303</v>
      </c>
      <c r="B92" s="176" t="s">
        <v>487</v>
      </c>
      <c r="C92" s="219" t="s">
        <v>738</v>
      </c>
      <c r="D92" s="255" t="s">
        <v>90</v>
      </c>
      <c r="E92" s="220">
        <v>1</v>
      </c>
      <c r="F92" s="180"/>
      <c r="G92" s="103"/>
      <c r="H92" s="103"/>
      <c r="I92" s="165"/>
      <c r="J92" s="103"/>
      <c r="K92" s="165"/>
      <c r="L92" s="103"/>
      <c r="M92" s="103"/>
      <c r="N92" s="103"/>
      <c r="O92" s="103"/>
      <c r="P92" s="103"/>
    </row>
    <row r="93" spans="1:16">
      <c r="A93" s="282" t="s">
        <v>305</v>
      </c>
      <c r="B93" s="176" t="s">
        <v>487</v>
      </c>
      <c r="C93" s="219" t="s">
        <v>715</v>
      </c>
      <c r="D93" s="255" t="s">
        <v>90</v>
      </c>
      <c r="E93" s="220">
        <v>1</v>
      </c>
      <c r="F93" s="180"/>
      <c r="G93" s="103"/>
      <c r="H93" s="103"/>
      <c r="I93" s="165"/>
      <c r="J93" s="103"/>
      <c r="K93" s="165"/>
      <c r="L93" s="103"/>
      <c r="M93" s="103"/>
      <c r="N93" s="103"/>
      <c r="O93" s="103"/>
      <c r="P93" s="103"/>
    </row>
    <row r="94" spans="1:16">
      <c r="A94" s="282" t="s">
        <v>739</v>
      </c>
      <c r="B94" s="176" t="s">
        <v>487</v>
      </c>
      <c r="C94" s="219" t="s">
        <v>716</v>
      </c>
      <c r="D94" s="255" t="s">
        <v>90</v>
      </c>
      <c r="E94" s="220">
        <v>1</v>
      </c>
      <c r="F94" s="180"/>
      <c r="G94" s="103"/>
      <c r="H94" s="103"/>
      <c r="I94" s="165"/>
      <c r="J94" s="103"/>
      <c r="K94" s="165"/>
      <c r="L94" s="103"/>
      <c r="M94" s="103"/>
      <c r="N94" s="103"/>
      <c r="O94" s="103"/>
      <c r="P94" s="103"/>
    </row>
    <row r="95" spans="1:16" ht="25.5">
      <c r="A95" s="282" t="s">
        <v>740</v>
      </c>
      <c r="B95" s="176" t="s">
        <v>487</v>
      </c>
      <c r="C95" s="219" t="s">
        <v>732</v>
      </c>
      <c r="D95" s="255" t="s">
        <v>102</v>
      </c>
      <c r="E95" s="220">
        <v>5</v>
      </c>
      <c r="F95" s="222"/>
      <c r="G95" s="103"/>
      <c r="H95" s="103"/>
      <c r="I95" s="165"/>
      <c r="J95" s="103"/>
      <c r="K95" s="165"/>
      <c r="L95" s="103"/>
      <c r="M95" s="103"/>
      <c r="N95" s="103"/>
      <c r="O95" s="103"/>
      <c r="P95" s="103"/>
    </row>
    <row r="96" spans="1:16" ht="51">
      <c r="A96" s="282" t="s">
        <v>741</v>
      </c>
      <c r="B96" s="176" t="s">
        <v>487</v>
      </c>
      <c r="C96" s="251" t="s">
        <v>467</v>
      </c>
      <c r="D96" s="176" t="s">
        <v>102</v>
      </c>
      <c r="E96" s="176">
        <v>1</v>
      </c>
      <c r="F96" s="222"/>
      <c r="G96" s="103"/>
      <c r="H96" s="103"/>
      <c r="I96" s="165"/>
      <c r="J96" s="103"/>
      <c r="K96" s="165"/>
      <c r="L96" s="103"/>
      <c r="M96" s="103"/>
      <c r="N96" s="103"/>
      <c r="O96" s="103"/>
      <c r="P96" s="103"/>
    </row>
    <row r="97" spans="1:16">
      <c r="A97" s="281">
        <v>4</v>
      </c>
      <c r="B97" s="169"/>
      <c r="C97" s="244" t="s">
        <v>742</v>
      </c>
      <c r="D97" s="245"/>
      <c r="E97" s="245"/>
      <c r="F97" s="284"/>
      <c r="G97" s="112"/>
      <c r="H97" s="112"/>
      <c r="I97" s="112"/>
      <c r="J97" s="112"/>
      <c r="K97" s="112"/>
      <c r="L97" s="112"/>
      <c r="M97" s="112"/>
      <c r="N97" s="112"/>
      <c r="O97" s="112"/>
      <c r="P97" s="112"/>
    </row>
    <row r="98" spans="1:16" ht="25.5">
      <c r="A98" s="282" t="s">
        <v>200</v>
      </c>
      <c r="B98" s="176" t="s">
        <v>487</v>
      </c>
      <c r="C98" s="219" t="s">
        <v>743</v>
      </c>
      <c r="D98" s="255" t="s">
        <v>102</v>
      </c>
      <c r="E98" s="220">
        <v>1</v>
      </c>
      <c r="F98" s="222"/>
      <c r="G98" s="103"/>
      <c r="H98" s="103"/>
      <c r="I98" s="165"/>
      <c r="J98" s="103"/>
      <c r="K98" s="165"/>
      <c r="L98" s="103"/>
      <c r="M98" s="103"/>
      <c r="N98" s="103"/>
      <c r="O98" s="103"/>
      <c r="P98" s="103"/>
    </row>
    <row r="99" spans="1:16" ht="25.5">
      <c r="A99" s="282" t="s">
        <v>225</v>
      </c>
      <c r="B99" s="176" t="s">
        <v>487</v>
      </c>
      <c r="C99" s="219" t="s">
        <v>744</v>
      </c>
      <c r="D99" s="255" t="s">
        <v>90</v>
      </c>
      <c r="E99" s="220">
        <v>1</v>
      </c>
      <c r="F99" s="222"/>
      <c r="G99" s="103"/>
      <c r="H99" s="103"/>
      <c r="I99" s="165"/>
      <c r="J99" s="103"/>
      <c r="K99" s="165"/>
      <c r="L99" s="103"/>
      <c r="M99" s="103"/>
      <c r="N99" s="103"/>
      <c r="O99" s="103"/>
      <c r="P99" s="103"/>
    </row>
    <row r="100" spans="1:16">
      <c r="A100" s="282" t="s">
        <v>227</v>
      </c>
      <c r="B100" s="176" t="s">
        <v>487</v>
      </c>
      <c r="C100" s="219" t="s">
        <v>692</v>
      </c>
      <c r="D100" s="255" t="s">
        <v>218</v>
      </c>
      <c r="E100" s="220">
        <v>1</v>
      </c>
      <c r="F100" s="160"/>
      <c r="G100" s="103"/>
      <c r="H100" s="103"/>
      <c r="I100" s="103"/>
      <c r="J100" s="103"/>
      <c r="K100" s="165"/>
      <c r="L100" s="103"/>
      <c r="M100" s="103"/>
      <c r="N100" s="103"/>
      <c r="O100" s="103"/>
      <c r="P100" s="103"/>
    </row>
    <row r="101" spans="1:16" ht="25.5">
      <c r="A101" s="282" t="s">
        <v>229</v>
      </c>
      <c r="B101" s="176" t="s">
        <v>487</v>
      </c>
      <c r="C101" s="219" t="s">
        <v>732</v>
      </c>
      <c r="D101" s="255" t="s">
        <v>102</v>
      </c>
      <c r="E101" s="220">
        <v>1</v>
      </c>
      <c r="F101" s="222"/>
      <c r="G101" s="103"/>
      <c r="H101" s="103"/>
      <c r="I101" s="165"/>
      <c r="J101" s="103"/>
      <c r="K101" s="165"/>
      <c r="L101" s="103"/>
      <c r="M101" s="103"/>
      <c r="N101" s="103"/>
      <c r="O101" s="103"/>
      <c r="P101" s="103"/>
    </row>
    <row r="102" spans="1:16" ht="51">
      <c r="A102" s="282" t="s">
        <v>231</v>
      </c>
      <c r="B102" s="176" t="s">
        <v>487</v>
      </c>
      <c r="C102" s="251" t="s">
        <v>467</v>
      </c>
      <c r="D102" s="176" t="s">
        <v>102</v>
      </c>
      <c r="E102" s="176">
        <v>1</v>
      </c>
      <c r="F102" s="222"/>
      <c r="G102" s="103"/>
      <c r="H102" s="103"/>
      <c r="I102" s="165"/>
      <c r="J102" s="103"/>
      <c r="K102" s="165"/>
      <c r="L102" s="103"/>
      <c r="M102" s="103"/>
      <c r="N102" s="103"/>
      <c r="O102" s="103"/>
      <c r="P102" s="103"/>
    </row>
    <row r="103" spans="1:16">
      <c r="A103" s="281">
        <v>5</v>
      </c>
      <c r="B103" s="169"/>
      <c r="C103" s="244" t="s">
        <v>745</v>
      </c>
      <c r="D103" s="245"/>
      <c r="E103" s="245"/>
      <c r="F103" s="229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</row>
    <row r="104" spans="1:16" ht="25.5">
      <c r="A104" s="282" t="s">
        <v>246</v>
      </c>
      <c r="B104" s="176" t="s">
        <v>487</v>
      </c>
      <c r="C104" s="219" t="s">
        <v>746</v>
      </c>
      <c r="D104" s="255" t="s">
        <v>102</v>
      </c>
      <c r="E104" s="220">
        <v>1</v>
      </c>
      <c r="F104" s="222"/>
      <c r="G104" s="103"/>
      <c r="H104" s="103"/>
      <c r="I104" s="165"/>
      <c r="J104" s="103"/>
      <c r="K104" s="165"/>
      <c r="L104" s="103"/>
      <c r="M104" s="103"/>
      <c r="N104" s="103"/>
      <c r="O104" s="103"/>
      <c r="P104" s="103"/>
    </row>
    <row r="105" spans="1:16" ht="25.5">
      <c r="A105" s="282" t="s">
        <v>248</v>
      </c>
      <c r="B105" s="176" t="s">
        <v>487</v>
      </c>
      <c r="C105" s="219" t="s">
        <v>725</v>
      </c>
      <c r="D105" s="255" t="s">
        <v>102</v>
      </c>
      <c r="E105" s="220">
        <v>1</v>
      </c>
      <c r="F105" s="222"/>
      <c r="G105" s="103"/>
      <c r="H105" s="103"/>
      <c r="I105" s="165"/>
      <c r="J105" s="103"/>
      <c r="K105" s="165"/>
      <c r="L105" s="103"/>
      <c r="M105" s="103"/>
      <c r="N105" s="103"/>
      <c r="O105" s="103"/>
      <c r="P105" s="103"/>
    </row>
    <row r="106" spans="1:16">
      <c r="A106" s="282" t="s">
        <v>250</v>
      </c>
      <c r="B106" s="176" t="s">
        <v>487</v>
      </c>
      <c r="C106" s="219" t="s">
        <v>726</v>
      </c>
      <c r="D106" s="255" t="s">
        <v>102</v>
      </c>
      <c r="E106" s="220">
        <v>4</v>
      </c>
      <c r="F106" s="222"/>
      <c r="G106" s="103"/>
      <c r="H106" s="103"/>
      <c r="I106" s="165"/>
      <c r="J106" s="103"/>
      <c r="K106" s="165"/>
      <c r="L106" s="103"/>
      <c r="M106" s="103"/>
      <c r="N106" s="103"/>
      <c r="O106" s="103"/>
      <c r="P106" s="103"/>
    </row>
    <row r="107" spans="1:16">
      <c r="A107" s="282" t="s">
        <v>252</v>
      </c>
      <c r="B107" s="176" t="s">
        <v>487</v>
      </c>
      <c r="C107" s="219" t="s">
        <v>735</v>
      </c>
      <c r="D107" s="255" t="s">
        <v>90</v>
      </c>
      <c r="E107" s="220">
        <v>1</v>
      </c>
      <c r="F107" s="180"/>
      <c r="G107" s="103"/>
      <c r="H107" s="103"/>
      <c r="I107" s="165"/>
      <c r="J107" s="103"/>
      <c r="K107" s="165"/>
      <c r="L107" s="103"/>
      <c r="M107" s="103"/>
      <c r="N107" s="103"/>
      <c r="O107" s="103"/>
      <c r="P107" s="103"/>
    </row>
    <row r="108" spans="1:16">
      <c r="A108" s="282" t="s">
        <v>361</v>
      </c>
      <c r="B108" s="176" t="s">
        <v>487</v>
      </c>
      <c r="C108" s="219" t="s">
        <v>729</v>
      </c>
      <c r="D108" s="255" t="s">
        <v>90</v>
      </c>
      <c r="E108" s="220">
        <v>4</v>
      </c>
      <c r="F108" s="222"/>
      <c r="G108" s="103"/>
      <c r="H108" s="103"/>
      <c r="I108" s="165"/>
      <c r="J108" s="103"/>
      <c r="K108" s="165"/>
      <c r="L108" s="103"/>
      <c r="M108" s="103"/>
      <c r="N108" s="103"/>
      <c r="O108" s="103"/>
      <c r="P108" s="103"/>
    </row>
    <row r="109" spans="1:16">
      <c r="A109" s="282" t="s">
        <v>747</v>
      </c>
      <c r="B109" s="176" t="s">
        <v>487</v>
      </c>
      <c r="C109" s="219" t="s">
        <v>730</v>
      </c>
      <c r="D109" s="255" t="s">
        <v>90</v>
      </c>
      <c r="E109" s="220">
        <v>4</v>
      </c>
      <c r="F109" s="222"/>
      <c r="G109" s="103"/>
      <c r="H109" s="103"/>
      <c r="I109" s="165"/>
      <c r="J109" s="103"/>
      <c r="K109" s="165"/>
      <c r="L109" s="103"/>
      <c r="M109" s="103"/>
      <c r="N109" s="103"/>
      <c r="O109" s="103"/>
      <c r="P109" s="103"/>
    </row>
    <row r="110" spans="1:16">
      <c r="A110" s="282" t="s">
        <v>748</v>
      </c>
      <c r="B110" s="176" t="s">
        <v>487</v>
      </c>
      <c r="C110" s="285" t="s">
        <v>737</v>
      </c>
      <c r="D110" s="286" t="s">
        <v>90</v>
      </c>
      <c r="E110" s="220">
        <v>1</v>
      </c>
      <c r="F110" s="222"/>
      <c r="G110" s="103"/>
      <c r="H110" s="103"/>
      <c r="I110" s="165"/>
      <c r="J110" s="103"/>
      <c r="K110" s="165"/>
      <c r="L110" s="103"/>
      <c r="M110" s="103"/>
      <c r="N110" s="103"/>
      <c r="O110" s="103"/>
      <c r="P110" s="103"/>
    </row>
    <row r="111" spans="1:16">
      <c r="A111" s="282" t="s">
        <v>749</v>
      </c>
      <c r="B111" s="176" t="s">
        <v>487</v>
      </c>
      <c r="C111" s="219" t="s">
        <v>750</v>
      </c>
      <c r="D111" s="255" t="s">
        <v>90</v>
      </c>
      <c r="E111" s="254" t="s">
        <v>687</v>
      </c>
      <c r="F111" s="180"/>
      <c r="G111" s="103"/>
      <c r="H111" s="103"/>
      <c r="I111" s="165"/>
      <c r="J111" s="103"/>
      <c r="K111" s="165"/>
      <c r="L111" s="103"/>
      <c r="M111" s="103"/>
      <c r="N111" s="103"/>
      <c r="O111" s="103"/>
      <c r="P111" s="103"/>
    </row>
    <row r="112" spans="1:16">
      <c r="A112" s="282" t="s">
        <v>751</v>
      </c>
      <c r="B112" s="176" t="s">
        <v>487</v>
      </c>
      <c r="C112" s="219" t="s">
        <v>752</v>
      </c>
      <c r="D112" s="255" t="s">
        <v>90</v>
      </c>
      <c r="E112" s="254" t="s">
        <v>687</v>
      </c>
      <c r="F112" s="180"/>
      <c r="G112" s="103"/>
      <c r="H112" s="103"/>
      <c r="I112" s="165"/>
      <c r="J112" s="103"/>
      <c r="K112" s="165"/>
      <c r="L112" s="103"/>
      <c r="M112" s="103"/>
      <c r="N112" s="103"/>
      <c r="O112" s="103"/>
      <c r="P112" s="103"/>
    </row>
    <row r="113" spans="1:16">
      <c r="A113" s="282" t="s">
        <v>753</v>
      </c>
      <c r="B113" s="176" t="s">
        <v>487</v>
      </c>
      <c r="C113" s="285" t="s">
        <v>692</v>
      </c>
      <c r="D113" s="286" t="s">
        <v>218</v>
      </c>
      <c r="E113" s="220">
        <v>8</v>
      </c>
      <c r="F113" s="160"/>
      <c r="G113" s="103"/>
      <c r="H113" s="103"/>
      <c r="I113" s="103"/>
      <c r="J113" s="103"/>
      <c r="K113" s="165"/>
      <c r="L113" s="103"/>
      <c r="M113" s="103"/>
      <c r="N113" s="103"/>
      <c r="O113" s="103"/>
      <c r="P113" s="103"/>
    </row>
    <row r="114" spans="1:16">
      <c r="A114" s="282" t="s">
        <v>754</v>
      </c>
      <c r="B114" s="176" t="s">
        <v>487</v>
      </c>
      <c r="C114" s="285" t="s">
        <v>693</v>
      </c>
      <c r="D114" s="286" t="s">
        <v>218</v>
      </c>
      <c r="E114" s="220">
        <v>3</v>
      </c>
      <c r="F114" s="160"/>
      <c r="G114" s="103"/>
      <c r="H114" s="103"/>
      <c r="I114" s="103"/>
      <c r="J114" s="103"/>
      <c r="K114" s="165"/>
      <c r="L114" s="103"/>
      <c r="M114" s="103"/>
      <c r="N114" s="103"/>
      <c r="O114" s="103"/>
      <c r="P114" s="103"/>
    </row>
    <row r="115" spans="1:16">
      <c r="A115" s="282" t="s">
        <v>755</v>
      </c>
      <c r="B115" s="176" t="s">
        <v>487</v>
      </c>
      <c r="C115" s="285" t="s">
        <v>694</v>
      </c>
      <c r="D115" s="286" t="s">
        <v>218</v>
      </c>
      <c r="E115" s="220">
        <v>5</v>
      </c>
      <c r="F115" s="160"/>
      <c r="G115" s="103"/>
      <c r="H115" s="103"/>
      <c r="I115" s="103"/>
      <c r="J115" s="103"/>
      <c r="K115" s="165"/>
      <c r="L115" s="103"/>
      <c r="M115" s="103"/>
      <c r="N115" s="103"/>
      <c r="O115" s="103"/>
      <c r="P115" s="103"/>
    </row>
    <row r="116" spans="1:16">
      <c r="A116" s="282" t="s">
        <v>756</v>
      </c>
      <c r="B116" s="176" t="s">
        <v>487</v>
      </c>
      <c r="C116" s="285" t="s">
        <v>698</v>
      </c>
      <c r="D116" s="286" t="s">
        <v>90</v>
      </c>
      <c r="E116" s="220">
        <v>4</v>
      </c>
      <c r="F116" s="222"/>
      <c r="G116" s="103"/>
      <c r="H116" s="103"/>
      <c r="I116" s="165"/>
      <c r="J116" s="103"/>
      <c r="K116" s="165"/>
      <c r="L116" s="103"/>
      <c r="M116" s="103"/>
      <c r="N116" s="103"/>
      <c r="O116" s="103"/>
      <c r="P116" s="103"/>
    </row>
    <row r="117" spans="1:16">
      <c r="A117" s="282" t="s">
        <v>757</v>
      </c>
      <c r="B117" s="176" t="s">
        <v>487</v>
      </c>
      <c r="C117" s="285" t="s">
        <v>700</v>
      </c>
      <c r="D117" s="286" t="s">
        <v>90</v>
      </c>
      <c r="E117" s="220">
        <v>1</v>
      </c>
      <c r="F117" s="222"/>
      <c r="G117" s="103"/>
      <c r="H117" s="103"/>
      <c r="I117" s="103"/>
      <c r="J117" s="103"/>
      <c r="K117" s="165"/>
      <c r="L117" s="103"/>
      <c r="M117" s="103"/>
      <c r="N117" s="103"/>
      <c r="O117" s="103"/>
      <c r="P117" s="103"/>
    </row>
    <row r="118" spans="1:16">
      <c r="A118" s="282" t="s">
        <v>758</v>
      </c>
      <c r="B118" s="176" t="s">
        <v>487</v>
      </c>
      <c r="C118" s="285" t="s">
        <v>705</v>
      </c>
      <c r="D118" s="286" t="s">
        <v>90</v>
      </c>
      <c r="E118" s="220">
        <v>2</v>
      </c>
      <c r="F118" s="222"/>
      <c r="G118" s="103"/>
      <c r="H118" s="103"/>
      <c r="I118" s="103"/>
      <c r="J118" s="103"/>
      <c r="K118" s="165"/>
      <c r="L118" s="103"/>
      <c r="M118" s="103"/>
      <c r="N118" s="103"/>
      <c r="O118" s="103"/>
      <c r="P118" s="103"/>
    </row>
    <row r="119" spans="1:16">
      <c r="A119" s="282" t="s">
        <v>759</v>
      </c>
      <c r="B119" s="176" t="s">
        <v>487</v>
      </c>
      <c r="C119" s="285" t="s">
        <v>738</v>
      </c>
      <c r="D119" s="286" t="s">
        <v>90</v>
      </c>
      <c r="E119" s="220">
        <v>1</v>
      </c>
      <c r="F119" s="222"/>
      <c r="G119" s="103"/>
      <c r="H119" s="103"/>
      <c r="I119" s="165"/>
      <c r="J119" s="103"/>
      <c r="K119" s="165"/>
      <c r="L119" s="103"/>
      <c r="M119" s="103"/>
      <c r="N119" s="103"/>
      <c r="O119" s="103"/>
      <c r="P119" s="103"/>
    </row>
    <row r="120" spans="1:16">
      <c r="A120" s="282" t="s">
        <v>760</v>
      </c>
      <c r="B120" s="176" t="s">
        <v>487</v>
      </c>
      <c r="C120" s="285" t="s">
        <v>715</v>
      </c>
      <c r="D120" s="286" t="s">
        <v>90</v>
      </c>
      <c r="E120" s="220">
        <v>1</v>
      </c>
      <c r="F120" s="222"/>
      <c r="G120" s="103"/>
      <c r="H120" s="103"/>
      <c r="I120" s="165"/>
      <c r="J120" s="103"/>
      <c r="K120" s="165"/>
      <c r="L120" s="103"/>
      <c r="M120" s="103"/>
      <c r="N120" s="103"/>
      <c r="O120" s="103"/>
      <c r="P120" s="103"/>
    </row>
    <row r="121" spans="1:16">
      <c r="A121" s="282" t="s">
        <v>761</v>
      </c>
      <c r="B121" s="176" t="s">
        <v>487</v>
      </c>
      <c r="C121" s="285" t="s">
        <v>716</v>
      </c>
      <c r="D121" s="286" t="s">
        <v>90</v>
      </c>
      <c r="E121" s="220">
        <v>1</v>
      </c>
      <c r="F121" s="222"/>
      <c r="G121" s="103"/>
      <c r="H121" s="103"/>
      <c r="I121" s="165"/>
      <c r="J121" s="103"/>
      <c r="K121" s="165"/>
      <c r="L121" s="103"/>
      <c r="M121" s="103"/>
      <c r="N121" s="103"/>
      <c r="O121" s="103"/>
      <c r="P121" s="103"/>
    </row>
    <row r="122" spans="1:16" ht="25.5">
      <c r="A122" s="282" t="s">
        <v>762</v>
      </c>
      <c r="B122" s="176" t="s">
        <v>487</v>
      </c>
      <c r="C122" s="285" t="s">
        <v>732</v>
      </c>
      <c r="D122" s="286" t="s">
        <v>102</v>
      </c>
      <c r="E122" s="220">
        <v>4</v>
      </c>
      <c r="F122" s="222"/>
      <c r="G122" s="103"/>
      <c r="H122" s="103"/>
      <c r="I122" s="165"/>
      <c r="J122" s="103"/>
      <c r="K122" s="165"/>
      <c r="L122" s="103"/>
      <c r="M122" s="103"/>
      <c r="N122" s="103"/>
      <c r="O122" s="103"/>
      <c r="P122" s="103"/>
    </row>
    <row r="123" spans="1:16" ht="51">
      <c r="A123" s="282" t="s">
        <v>763</v>
      </c>
      <c r="B123" s="176" t="s">
        <v>487</v>
      </c>
      <c r="C123" s="251" t="s">
        <v>467</v>
      </c>
      <c r="D123" s="176" t="s">
        <v>102</v>
      </c>
      <c r="E123" s="176">
        <v>1</v>
      </c>
      <c r="F123" s="222"/>
      <c r="G123" s="103"/>
      <c r="H123" s="103"/>
      <c r="I123" s="165"/>
      <c r="J123" s="103"/>
      <c r="K123" s="165"/>
      <c r="L123" s="103"/>
      <c r="M123" s="103"/>
      <c r="N123" s="103"/>
      <c r="O123" s="103"/>
      <c r="P123" s="103"/>
    </row>
    <row r="124" spans="1:16">
      <c r="A124" s="281">
        <v>6</v>
      </c>
      <c r="B124" s="169"/>
      <c r="C124" s="244" t="s">
        <v>764</v>
      </c>
      <c r="D124" s="245"/>
      <c r="E124" s="245"/>
      <c r="F124" s="229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</row>
    <row r="125" spans="1:16" ht="25.5">
      <c r="A125" s="282" t="s">
        <v>255</v>
      </c>
      <c r="B125" s="176" t="s">
        <v>487</v>
      </c>
      <c r="C125" s="285" t="s">
        <v>743</v>
      </c>
      <c r="D125" s="286" t="s">
        <v>102</v>
      </c>
      <c r="E125" s="220">
        <v>1</v>
      </c>
      <c r="F125" s="222"/>
      <c r="G125" s="103"/>
      <c r="H125" s="103"/>
      <c r="I125" s="165"/>
      <c r="J125" s="103"/>
      <c r="K125" s="165"/>
      <c r="L125" s="103"/>
      <c r="M125" s="103"/>
      <c r="N125" s="103"/>
      <c r="O125" s="103"/>
      <c r="P125" s="103"/>
    </row>
    <row r="126" spans="1:16" ht="25.5">
      <c r="A126" s="282" t="s">
        <v>258</v>
      </c>
      <c r="B126" s="176" t="s">
        <v>487</v>
      </c>
      <c r="C126" s="219" t="s">
        <v>765</v>
      </c>
      <c r="D126" s="255" t="s">
        <v>90</v>
      </c>
      <c r="E126" s="254" t="s">
        <v>766</v>
      </c>
      <c r="F126" s="180"/>
      <c r="G126" s="103"/>
      <c r="H126" s="103"/>
      <c r="I126" s="165"/>
      <c r="J126" s="103"/>
      <c r="K126" s="165"/>
      <c r="L126" s="103"/>
      <c r="M126" s="103"/>
      <c r="N126" s="103"/>
      <c r="O126" s="103"/>
      <c r="P126" s="103"/>
    </row>
    <row r="127" spans="1:16">
      <c r="A127" s="282" t="s">
        <v>342</v>
      </c>
      <c r="B127" s="176" t="s">
        <v>487</v>
      </c>
      <c r="C127" s="285" t="s">
        <v>767</v>
      </c>
      <c r="D127" s="286" t="s">
        <v>90</v>
      </c>
      <c r="E127" s="220">
        <v>1</v>
      </c>
      <c r="F127" s="222"/>
      <c r="G127" s="103"/>
      <c r="H127" s="103"/>
      <c r="I127" s="165"/>
      <c r="J127" s="103"/>
      <c r="K127" s="165"/>
      <c r="L127" s="103"/>
      <c r="M127" s="103"/>
      <c r="N127" s="103"/>
      <c r="O127" s="103"/>
      <c r="P127" s="103"/>
    </row>
    <row r="128" spans="1:16">
      <c r="A128" s="282" t="s">
        <v>344</v>
      </c>
      <c r="B128" s="176" t="s">
        <v>487</v>
      </c>
      <c r="C128" s="285" t="s">
        <v>692</v>
      </c>
      <c r="D128" s="286" t="s">
        <v>218</v>
      </c>
      <c r="E128" s="220">
        <v>13</v>
      </c>
      <c r="F128" s="160"/>
      <c r="G128" s="103"/>
      <c r="H128" s="103"/>
      <c r="I128" s="103"/>
      <c r="J128" s="103"/>
      <c r="K128" s="165"/>
      <c r="L128" s="103"/>
      <c r="M128" s="103"/>
      <c r="N128" s="103"/>
      <c r="O128" s="103"/>
      <c r="P128" s="103"/>
    </row>
    <row r="129" spans="1:16">
      <c r="A129" s="282" t="s">
        <v>366</v>
      </c>
      <c r="B129" s="176" t="s">
        <v>487</v>
      </c>
      <c r="C129" s="285" t="s">
        <v>698</v>
      </c>
      <c r="D129" s="286" t="s">
        <v>90</v>
      </c>
      <c r="E129" s="220">
        <v>1</v>
      </c>
      <c r="F129" s="160"/>
      <c r="G129" s="103"/>
      <c r="H129" s="103"/>
      <c r="I129" s="103"/>
      <c r="J129" s="103"/>
      <c r="K129" s="165"/>
      <c r="L129" s="103"/>
      <c r="M129" s="103"/>
      <c r="N129" s="103"/>
      <c r="O129" s="103"/>
      <c r="P129" s="103"/>
    </row>
    <row r="130" spans="1:16" ht="25.5">
      <c r="A130" s="282" t="s">
        <v>768</v>
      </c>
      <c r="B130" s="176" t="s">
        <v>487</v>
      </c>
      <c r="C130" s="285" t="s">
        <v>732</v>
      </c>
      <c r="D130" s="286" t="s">
        <v>102</v>
      </c>
      <c r="E130" s="220">
        <v>1</v>
      </c>
      <c r="F130" s="222"/>
      <c r="G130" s="103"/>
      <c r="H130" s="103"/>
      <c r="I130" s="165"/>
      <c r="J130" s="103"/>
      <c r="K130" s="165"/>
      <c r="L130" s="103"/>
      <c r="M130" s="103"/>
      <c r="N130" s="103"/>
      <c r="O130" s="103"/>
      <c r="P130" s="103"/>
    </row>
    <row r="131" spans="1:16" ht="51">
      <c r="A131" s="282" t="s">
        <v>769</v>
      </c>
      <c r="B131" s="176" t="s">
        <v>487</v>
      </c>
      <c r="C131" s="251" t="s">
        <v>467</v>
      </c>
      <c r="D131" s="176" t="s">
        <v>102</v>
      </c>
      <c r="E131" s="176">
        <v>1</v>
      </c>
      <c r="F131" s="222"/>
      <c r="G131" s="103"/>
      <c r="H131" s="103"/>
      <c r="I131" s="165"/>
      <c r="J131" s="103"/>
      <c r="K131" s="165"/>
      <c r="L131" s="103"/>
      <c r="M131" s="103"/>
      <c r="N131" s="103"/>
      <c r="O131" s="103"/>
      <c r="P131" s="103"/>
    </row>
    <row r="132" spans="1:16" ht="51">
      <c r="A132" s="281">
        <v>7</v>
      </c>
      <c r="B132" s="169"/>
      <c r="C132" s="244" t="s">
        <v>770</v>
      </c>
      <c r="D132" s="245"/>
      <c r="E132" s="245"/>
      <c r="F132" s="229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</row>
    <row r="133" spans="1:16" ht="38.25">
      <c r="A133" s="282" t="s">
        <v>262</v>
      </c>
      <c r="B133" s="176" t="s">
        <v>487</v>
      </c>
      <c r="C133" s="285" t="s">
        <v>771</v>
      </c>
      <c r="D133" s="286" t="s">
        <v>102</v>
      </c>
      <c r="E133" s="220">
        <v>12</v>
      </c>
      <c r="F133" s="222"/>
      <c r="G133" s="103"/>
      <c r="H133" s="103"/>
      <c r="I133" s="165"/>
      <c r="J133" s="103"/>
      <c r="K133" s="165"/>
      <c r="L133" s="103"/>
      <c r="M133" s="103"/>
      <c r="N133" s="103"/>
      <c r="O133" s="103"/>
      <c r="P133" s="103"/>
    </row>
    <row r="134" spans="1:16" ht="25.5">
      <c r="A134" s="282" t="s">
        <v>264</v>
      </c>
      <c r="B134" s="176" t="s">
        <v>487</v>
      </c>
      <c r="C134" s="285" t="s">
        <v>743</v>
      </c>
      <c r="D134" s="286" t="s">
        <v>102</v>
      </c>
      <c r="E134" s="220">
        <v>9</v>
      </c>
      <c r="F134" s="222"/>
      <c r="G134" s="103"/>
      <c r="H134" s="103"/>
      <c r="I134" s="165"/>
      <c r="J134" s="103"/>
      <c r="K134" s="165"/>
      <c r="L134" s="103"/>
      <c r="M134" s="103"/>
      <c r="N134" s="103"/>
      <c r="O134" s="103"/>
      <c r="P134" s="103"/>
    </row>
    <row r="135" spans="1:16" ht="25.5">
      <c r="A135" s="282" t="s">
        <v>266</v>
      </c>
      <c r="B135" s="176" t="s">
        <v>487</v>
      </c>
      <c r="C135" s="219" t="s">
        <v>765</v>
      </c>
      <c r="D135" s="255" t="s">
        <v>90</v>
      </c>
      <c r="E135" s="254" t="s">
        <v>772</v>
      </c>
      <c r="F135" s="180"/>
      <c r="G135" s="103"/>
      <c r="H135" s="103"/>
      <c r="I135" s="165"/>
      <c r="J135" s="103"/>
      <c r="K135" s="165"/>
      <c r="L135" s="103"/>
      <c r="M135" s="103"/>
      <c r="N135" s="103"/>
      <c r="O135" s="103"/>
      <c r="P135" s="103"/>
    </row>
    <row r="136" spans="1:16" ht="25.5">
      <c r="A136" s="282" t="s">
        <v>773</v>
      </c>
      <c r="B136" s="176" t="s">
        <v>487</v>
      </c>
      <c r="C136" s="219" t="s">
        <v>688</v>
      </c>
      <c r="D136" s="255" t="s">
        <v>90</v>
      </c>
      <c r="E136" s="254" t="s">
        <v>774</v>
      </c>
      <c r="F136" s="180"/>
      <c r="G136" s="103"/>
      <c r="H136" s="103"/>
      <c r="I136" s="165"/>
      <c r="J136" s="103"/>
      <c r="K136" s="165"/>
      <c r="L136" s="103"/>
      <c r="M136" s="103"/>
      <c r="N136" s="103"/>
      <c r="O136" s="103"/>
      <c r="P136" s="103"/>
    </row>
    <row r="137" spans="1:16" ht="25.5">
      <c r="A137" s="282" t="s">
        <v>775</v>
      </c>
      <c r="B137" s="176" t="s">
        <v>487</v>
      </c>
      <c r="C137" s="285" t="s">
        <v>776</v>
      </c>
      <c r="D137" s="286" t="s">
        <v>102</v>
      </c>
      <c r="E137" s="220">
        <v>17</v>
      </c>
      <c r="F137" s="287"/>
      <c r="G137" s="165"/>
      <c r="H137" s="165"/>
      <c r="I137" s="165"/>
      <c r="J137" s="103"/>
      <c r="K137" s="165"/>
      <c r="L137" s="103"/>
      <c r="M137" s="103"/>
      <c r="N137" s="103"/>
      <c r="O137" s="103"/>
      <c r="P137" s="103"/>
    </row>
    <row r="138" spans="1:16" ht="25.5">
      <c r="A138" s="282" t="s">
        <v>777</v>
      </c>
      <c r="B138" s="176" t="s">
        <v>487</v>
      </c>
      <c r="C138" s="285" t="s">
        <v>778</v>
      </c>
      <c r="D138" s="286" t="s">
        <v>102</v>
      </c>
      <c r="E138" s="220">
        <v>3</v>
      </c>
      <c r="F138" s="287"/>
      <c r="G138" s="165"/>
      <c r="H138" s="165"/>
      <c r="I138" s="165"/>
      <c r="J138" s="103"/>
      <c r="K138" s="165"/>
      <c r="L138" s="103"/>
      <c r="M138" s="103"/>
      <c r="N138" s="103"/>
      <c r="O138" s="103"/>
      <c r="P138" s="103"/>
    </row>
    <row r="139" spans="1:16">
      <c r="A139" s="282" t="s">
        <v>779</v>
      </c>
      <c r="B139" s="176" t="s">
        <v>487</v>
      </c>
      <c r="C139" s="285" t="s">
        <v>767</v>
      </c>
      <c r="D139" s="286" t="s">
        <v>90</v>
      </c>
      <c r="E139" s="220">
        <v>13</v>
      </c>
      <c r="F139" s="287"/>
      <c r="G139" s="165"/>
      <c r="H139" s="165"/>
      <c r="I139" s="165"/>
      <c r="J139" s="103"/>
      <c r="K139" s="165"/>
      <c r="L139" s="103"/>
      <c r="M139" s="103"/>
      <c r="N139" s="103"/>
      <c r="O139" s="103"/>
      <c r="P139" s="103"/>
    </row>
    <row r="140" spans="1:16">
      <c r="A140" s="282" t="s">
        <v>780</v>
      </c>
      <c r="B140" s="176" t="s">
        <v>487</v>
      </c>
      <c r="C140" s="285" t="s">
        <v>781</v>
      </c>
      <c r="D140" s="286" t="s">
        <v>90</v>
      </c>
      <c r="E140" s="220">
        <v>2</v>
      </c>
      <c r="F140" s="222"/>
      <c r="G140" s="103"/>
      <c r="H140" s="103"/>
      <c r="I140" s="165"/>
      <c r="J140" s="103"/>
      <c r="K140" s="165"/>
      <c r="L140" s="103"/>
      <c r="M140" s="103"/>
      <c r="N140" s="103"/>
      <c r="O140" s="103"/>
      <c r="P140" s="103"/>
    </row>
    <row r="141" spans="1:16">
      <c r="A141" s="282" t="s">
        <v>782</v>
      </c>
      <c r="B141" s="176" t="s">
        <v>487</v>
      </c>
      <c r="C141" s="285" t="s">
        <v>692</v>
      </c>
      <c r="D141" s="286" t="s">
        <v>218</v>
      </c>
      <c r="E141" s="220">
        <v>105</v>
      </c>
      <c r="F141" s="160"/>
      <c r="G141" s="103"/>
      <c r="H141" s="103"/>
      <c r="I141" s="103"/>
      <c r="J141" s="103"/>
      <c r="K141" s="165"/>
      <c r="L141" s="103"/>
      <c r="M141" s="103"/>
      <c r="N141" s="103"/>
      <c r="O141" s="103"/>
      <c r="P141" s="103"/>
    </row>
    <row r="142" spans="1:16">
      <c r="A142" s="282" t="s">
        <v>783</v>
      </c>
      <c r="B142" s="176" t="s">
        <v>487</v>
      </c>
      <c r="C142" s="285" t="s">
        <v>694</v>
      </c>
      <c r="D142" s="286" t="s">
        <v>218</v>
      </c>
      <c r="E142" s="220">
        <v>14</v>
      </c>
      <c r="F142" s="160"/>
      <c r="G142" s="103"/>
      <c r="H142" s="103"/>
      <c r="I142" s="103"/>
      <c r="J142" s="103"/>
      <c r="K142" s="165"/>
      <c r="L142" s="103"/>
      <c r="M142" s="103"/>
      <c r="N142" s="103"/>
      <c r="O142" s="103"/>
      <c r="P142" s="103"/>
    </row>
    <row r="143" spans="1:16">
      <c r="A143" s="282" t="s">
        <v>784</v>
      </c>
      <c r="B143" s="176" t="s">
        <v>487</v>
      </c>
      <c r="C143" s="285" t="s">
        <v>698</v>
      </c>
      <c r="D143" s="286" t="s">
        <v>90</v>
      </c>
      <c r="E143" s="220">
        <v>27</v>
      </c>
      <c r="F143" s="222"/>
      <c r="G143" s="103"/>
      <c r="H143" s="103"/>
      <c r="I143" s="165"/>
      <c r="J143" s="103"/>
      <c r="K143" s="165"/>
      <c r="L143" s="103"/>
      <c r="M143" s="103"/>
      <c r="N143" s="103"/>
      <c r="O143" s="103"/>
      <c r="P143" s="103"/>
    </row>
    <row r="144" spans="1:16" s="132" customFormat="1">
      <c r="A144" s="282" t="s">
        <v>785</v>
      </c>
      <c r="B144" s="176" t="s">
        <v>487</v>
      </c>
      <c r="C144" s="285" t="s">
        <v>786</v>
      </c>
      <c r="D144" s="286" t="s">
        <v>90</v>
      </c>
      <c r="E144" s="220">
        <v>2</v>
      </c>
      <c r="F144" s="222"/>
      <c r="G144" s="103"/>
      <c r="H144" s="103"/>
      <c r="I144" s="165"/>
      <c r="J144" s="103"/>
      <c r="K144" s="165"/>
      <c r="L144" s="103"/>
      <c r="M144" s="103"/>
      <c r="N144" s="103"/>
      <c r="O144" s="103"/>
      <c r="P144" s="103"/>
    </row>
    <row r="145" spans="1:16">
      <c r="A145" s="282" t="s">
        <v>787</v>
      </c>
      <c r="B145" s="176" t="s">
        <v>487</v>
      </c>
      <c r="C145" s="285" t="s">
        <v>738</v>
      </c>
      <c r="D145" s="286" t="s">
        <v>90</v>
      </c>
      <c r="E145" s="220">
        <v>2</v>
      </c>
      <c r="F145" s="222"/>
      <c r="G145" s="103"/>
      <c r="H145" s="103"/>
      <c r="I145" s="165"/>
      <c r="J145" s="103"/>
      <c r="K145" s="165"/>
      <c r="L145" s="103"/>
      <c r="M145" s="103"/>
      <c r="N145" s="103"/>
      <c r="O145" s="103"/>
      <c r="P145" s="103"/>
    </row>
    <row r="146" spans="1:16">
      <c r="A146" s="282" t="s">
        <v>788</v>
      </c>
      <c r="B146" s="176" t="s">
        <v>487</v>
      </c>
      <c r="C146" s="285" t="s">
        <v>714</v>
      </c>
      <c r="D146" s="286" t="s">
        <v>90</v>
      </c>
      <c r="E146" s="220">
        <v>2</v>
      </c>
      <c r="F146" s="222"/>
      <c r="G146" s="103"/>
      <c r="H146" s="103"/>
      <c r="I146" s="165"/>
      <c r="J146" s="103"/>
      <c r="K146" s="165"/>
      <c r="L146" s="103"/>
      <c r="M146" s="103"/>
      <c r="N146" s="103"/>
      <c r="O146" s="103"/>
      <c r="P146" s="103"/>
    </row>
    <row r="147" spans="1:16" ht="38.25">
      <c r="A147" s="282" t="s">
        <v>789</v>
      </c>
      <c r="B147" s="176" t="s">
        <v>487</v>
      </c>
      <c r="C147" s="285" t="s">
        <v>790</v>
      </c>
      <c r="D147" s="286" t="s">
        <v>90</v>
      </c>
      <c r="E147" s="220">
        <v>11</v>
      </c>
      <c r="F147" s="222"/>
      <c r="G147" s="103"/>
      <c r="H147" s="103"/>
      <c r="I147" s="165"/>
      <c r="J147" s="103"/>
      <c r="K147" s="165"/>
      <c r="L147" s="103"/>
      <c r="M147" s="103"/>
      <c r="N147" s="103"/>
      <c r="O147" s="103"/>
      <c r="P147" s="103"/>
    </row>
    <row r="148" spans="1:16" ht="63.75">
      <c r="A148" s="282" t="s">
        <v>791</v>
      </c>
      <c r="B148" s="176" t="s">
        <v>487</v>
      </c>
      <c r="C148" s="251" t="s">
        <v>792</v>
      </c>
      <c r="D148" s="176" t="s">
        <v>102</v>
      </c>
      <c r="E148" s="176">
        <v>1</v>
      </c>
      <c r="F148" s="222"/>
      <c r="G148" s="103"/>
      <c r="H148" s="103"/>
      <c r="I148" s="165"/>
      <c r="J148" s="103"/>
      <c r="K148" s="165"/>
      <c r="L148" s="103"/>
      <c r="M148" s="103"/>
      <c r="N148" s="103"/>
      <c r="O148" s="103"/>
      <c r="P148" s="103"/>
    </row>
    <row r="149" spans="1:16">
      <c r="A149" s="48"/>
      <c r="B149" s="288"/>
      <c r="C149" s="15"/>
      <c r="D149" s="119"/>
      <c r="E149" s="289"/>
      <c r="F149" s="14"/>
      <c r="G149" s="121"/>
      <c r="H149" s="122"/>
      <c r="I149" s="166"/>
      <c r="J149" s="166"/>
      <c r="K149" s="167"/>
      <c r="L149" s="122"/>
      <c r="M149" s="122"/>
      <c r="N149" s="122"/>
      <c r="O149" s="122"/>
      <c r="P149" s="103"/>
    </row>
    <row r="150" spans="1:16" s="132" customFormat="1" ht="25.5">
      <c r="A150" s="124"/>
      <c r="B150" s="124"/>
      <c r="C150" s="125" t="s">
        <v>125</v>
      </c>
      <c r="D150" s="126"/>
      <c r="E150" s="124"/>
      <c r="F150" s="127"/>
      <c r="G150" s="128"/>
      <c r="H150" s="129"/>
      <c r="I150" s="130"/>
      <c r="J150" s="129"/>
      <c r="K150" s="130"/>
      <c r="L150" s="129">
        <f>SUM(L11:L149)</f>
        <v>0</v>
      </c>
      <c r="M150" s="130">
        <f>SUM(M11:M149)</f>
        <v>0</v>
      </c>
      <c r="N150" s="129">
        <f>SUM(N11:N149)</f>
        <v>0</v>
      </c>
      <c r="O150" s="130">
        <f>SUM(O11:O149)</f>
        <v>0</v>
      </c>
      <c r="P150" s="131">
        <f>SUM(P11:P149)</f>
        <v>0</v>
      </c>
    </row>
    <row r="151" spans="1:16">
      <c r="K151" s="133" t="s">
        <v>126</v>
      </c>
      <c r="L151" s="134">
        <f>SUM(L150:L150)</f>
        <v>0</v>
      </c>
      <c r="M151" s="134">
        <f>SUM(M150:M150)</f>
        <v>0</v>
      </c>
      <c r="N151" s="134">
        <f>SUM(N150:N150)</f>
        <v>0</v>
      </c>
      <c r="O151" s="134">
        <f>SUM(O150:O150)</f>
        <v>0</v>
      </c>
      <c r="P151" s="135">
        <f>SUM(P150:P150)</f>
        <v>0</v>
      </c>
    </row>
    <row r="152" spans="1:16">
      <c r="K152" s="133"/>
      <c r="L152" s="136"/>
      <c r="M152" s="136"/>
      <c r="N152" s="136"/>
      <c r="O152" s="136"/>
      <c r="P152" s="137"/>
    </row>
    <row r="153" spans="1:16">
      <c r="C153" s="76" t="s">
        <v>25</v>
      </c>
      <c r="F153" s="33"/>
    </row>
    <row r="154" spans="1:16">
      <c r="C154" s="76"/>
      <c r="F154" s="33"/>
    </row>
    <row r="155" spans="1:16">
      <c r="F155" s="33"/>
    </row>
    <row r="156" spans="1:16">
      <c r="C156" s="76" t="s">
        <v>64</v>
      </c>
      <c r="F156" s="33"/>
    </row>
  </sheetData>
  <mergeCells count="7">
    <mergeCell ref="F8:K8"/>
    <mergeCell ref="L8:P8"/>
    <mergeCell ref="A8:A9"/>
    <mergeCell ref="B8:B9"/>
    <mergeCell ref="C8:C9"/>
    <mergeCell ref="D8:D9"/>
    <mergeCell ref="E8:E9"/>
  </mergeCells>
  <pageMargins left="0.39374999999999999" right="0.2" top="1.0236111111111099" bottom="0.39374999999999999" header="0.51180555555555496" footer="0.15763888888888899"/>
  <pageSetup paperSize="9" firstPageNumber="0" orientation="landscape" horizontalDpi="300" verticalDpi="300"/>
  <headerFooter>
    <oddHeader>&amp;C&amp;12LOKĀLĀ TĀME Nr. 2-4
&amp;"Arial,Trekns"&amp;UVENTILĀCIJA.</oddHeader>
    <oddFooter>&amp;C&amp;8&amp;P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</sheetPr>
  <dimension ref="A1:AMK107"/>
  <sheetViews>
    <sheetView topLeftCell="A91" zoomScaleNormal="100" workbookViewId="0">
      <selection activeCell="C93" sqref="C93"/>
    </sheetView>
  </sheetViews>
  <sheetFormatPr defaultRowHeight="12.75"/>
  <cols>
    <col min="1" max="1" width="5.7109375" style="1" customWidth="1"/>
    <col min="2" max="2" width="8.7109375" style="1" customWidth="1"/>
    <col min="3" max="3" width="32.85546875" style="2" customWidth="1"/>
    <col min="4" max="4" width="4.7109375" style="3" customWidth="1"/>
    <col min="5" max="5" width="6.85546875" style="1" customWidth="1"/>
    <col min="6" max="6" width="6.28515625" style="1" customWidth="1"/>
    <col min="7" max="7" width="6.5703125" style="35" customWidth="1"/>
    <col min="8" max="8" width="6.42578125" style="36" customWidth="1"/>
    <col min="9" max="9" width="8.140625" style="36" customWidth="1"/>
    <col min="10" max="10" width="6.28515625" style="36" customWidth="1"/>
    <col min="11" max="12" width="7.85546875" style="36" customWidth="1"/>
    <col min="13" max="15" width="8.42578125" style="36" customWidth="1"/>
    <col min="16" max="16" width="9.42578125" style="4" customWidth="1"/>
    <col min="17" max="1025" width="9.140625" style="4" customWidth="1"/>
  </cols>
  <sheetData>
    <row r="1" spans="1:17" ht="14.25">
      <c r="A1" s="77" t="s">
        <v>1</v>
      </c>
      <c r="B1" s="77"/>
      <c r="C1" s="78"/>
      <c r="D1" s="37" t="s">
        <v>15</v>
      </c>
      <c r="E1" s="79"/>
      <c r="F1" s="79"/>
      <c r="G1" s="80"/>
      <c r="H1" s="81"/>
      <c r="I1" s="81"/>
      <c r="J1" s="81"/>
      <c r="K1" s="81"/>
      <c r="L1" s="81"/>
      <c r="M1" s="81"/>
      <c r="N1" s="81"/>
      <c r="O1" s="81"/>
      <c r="P1" s="82"/>
    </row>
    <row r="2" spans="1:17" ht="15">
      <c r="A2" s="77" t="s">
        <v>28</v>
      </c>
      <c r="B2" s="77"/>
      <c r="C2" s="78"/>
      <c r="D2" s="7" t="s">
        <v>65</v>
      </c>
      <c r="E2" s="79"/>
      <c r="F2" s="79"/>
      <c r="G2" s="80"/>
      <c r="H2" s="81"/>
      <c r="I2" s="81"/>
      <c r="J2" s="81"/>
      <c r="K2" s="81"/>
      <c r="L2" s="81"/>
      <c r="M2" s="81"/>
      <c r="N2" s="81"/>
      <c r="O2" s="81"/>
      <c r="P2" s="82"/>
    </row>
    <row r="3" spans="1:17" ht="15">
      <c r="A3" s="77"/>
      <c r="B3" s="77"/>
      <c r="C3" s="78"/>
      <c r="D3" s="7" t="s">
        <v>30</v>
      </c>
      <c r="E3" s="79"/>
      <c r="F3" s="79"/>
      <c r="G3" s="80"/>
      <c r="H3" s="81"/>
      <c r="I3" s="81"/>
      <c r="J3" s="81"/>
      <c r="K3" s="81"/>
      <c r="L3" s="81"/>
      <c r="M3" s="81"/>
      <c r="N3" s="81"/>
      <c r="O3" s="81"/>
      <c r="P3" s="82"/>
    </row>
    <row r="4" spans="1:17" ht="15">
      <c r="A4" s="77" t="s">
        <v>31</v>
      </c>
      <c r="B4" s="77"/>
      <c r="C4" s="78"/>
      <c r="D4" s="7" t="s">
        <v>32</v>
      </c>
      <c r="E4" s="79"/>
      <c r="F4" s="79"/>
      <c r="G4" s="80"/>
      <c r="H4" s="81"/>
      <c r="I4" s="81"/>
      <c r="J4" s="81"/>
      <c r="K4" s="81"/>
      <c r="L4" s="81"/>
      <c r="M4" s="81"/>
      <c r="N4" s="81"/>
      <c r="O4" s="81"/>
      <c r="P4" s="82"/>
    </row>
    <row r="5" spans="1:17" ht="14.25">
      <c r="A5" s="77" t="s">
        <v>7</v>
      </c>
      <c r="B5" s="77"/>
      <c r="C5" s="78"/>
      <c r="D5" s="83"/>
      <c r="E5" s="79"/>
      <c r="F5" s="79"/>
      <c r="G5" s="80"/>
      <c r="H5" s="81"/>
      <c r="I5" s="81"/>
      <c r="J5" s="81"/>
      <c r="K5" s="81"/>
      <c r="L5" s="81"/>
      <c r="M5" s="81"/>
      <c r="N5" s="81"/>
      <c r="O5" s="81"/>
      <c r="P5" s="82"/>
    </row>
    <row r="6" spans="1:17" ht="14.25">
      <c r="A6" s="77" t="s">
        <v>793</v>
      </c>
      <c r="B6" s="77"/>
      <c r="C6" s="78"/>
      <c r="D6" s="84"/>
      <c r="E6" s="79"/>
      <c r="F6" s="79"/>
      <c r="G6" s="80"/>
      <c r="H6" s="81"/>
      <c r="I6" s="81"/>
      <c r="J6" s="81"/>
      <c r="K6" s="81"/>
      <c r="L6" s="81"/>
      <c r="M6" s="81"/>
      <c r="N6" s="81"/>
      <c r="O6" s="85" t="s">
        <v>67</v>
      </c>
      <c r="P6" s="138">
        <f>P102</f>
        <v>0</v>
      </c>
    </row>
    <row r="7" spans="1:17" ht="14.25">
      <c r="A7" s="6" t="s">
        <v>68</v>
      </c>
      <c r="B7" s="6"/>
      <c r="C7" s="78"/>
      <c r="D7" s="84"/>
      <c r="E7" s="79"/>
      <c r="F7" s="79"/>
      <c r="G7" s="80"/>
      <c r="H7" s="81"/>
      <c r="I7" s="81"/>
      <c r="J7" s="81"/>
      <c r="K7" s="81"/>
      <c r="L7" s="81"/>
      <c r="M7" s="81"/>
      <c r="N7" s="81"/>
      <c r="O7" s="81"/>
      <c r="P7" s="82"/>
    </row>
    <row r="8" spans="1:17" ht="20.25" customHeight="1">
      <c r="A8" s="334" t="s">
        <v>9</v>
      </c>
      <c r="B8" s="334" t="s">
        <v>69</v>
      </c>
      <c r="C8" s="342" t="s">
        <v>70</v>
      </c>
      <c r="D8" s="343" t="s">
        <v>71</v>
      </c>
      <c r="E8" s="334" t="s">
        <v>72</v>
      </c>
      <c r="F8" s="340" t="s">
        <v>73</v>
      </c>
      <c r="G8" s="340"/>
      <c r="H8" s="340"/>
      <c r="I8" s="340"/>
      <c r="J8" s="340"/>
      <c r="K8" s="340"/>
      <c r="L8" s="341" t="s">
        <v>74</v>
      </c>
      <c r="M8" s="341"/>
      <c r="N8" s="341"/>
      <c r="O8" s="341"/>
      <c r="P8" s="341"/>
      <c r="Q8" s="9"/>
    </row>
    <row r="9" spans="1:17" ht="87" customHeight="1">
      <c r="A9" s="334"/>
      <c r="B9" s="334"/>
      <c r="C9" s="342"/>
      <c r="D9" s="343"/>
      <c r="E9" s="334"/>
      <c r="F9" s="87" t="s">
        <v>75</v>
      </c>
      <c r="G9" s="87" t="s">
        <v>76</v>
      </c>
      <c r="H9" s="40" t="s">
        <v>77</v>
      </c>
      <c r="I9" s="40" t="s">
        <v>78</v>
      </c>
      <c r="J9" s="40" t="s">
        <v>79</v>
      </c>
      <c r="K9" s="40" t="s">
        <v>80</v>
      </c>
      <c r="L9" s="40" t="s">
        <v>39</v>
      </c>
      <c r="M9" s="40" t="s">
        <v>77</v>
      </c>
      <c r="N9" s="40" t="s">
        <v>78</v>
      </c>
      <c r="O9" s="40" t="s">
        <v>79</v>
      </c>
      <c r="P9" s="40" t="s">
        <v>81</v>
      </c>
    </row>
    <row r="10" spans="1:17">
      <c r="A10" s="88"/>
      <c r="B10" s="88"/>
      <c r="C10" s="89"/>
      <c r="D10" s="32"/>
      <c r="E10" s="10"/>
      <c r="F10" s="23"/>
      <c r="G10" s="45"/>
      <c r="H10" s="90"/>
      <c r="I10" s="47"/>
      <c r="J10" s="90"/>
      <c r="K10" s="47"/>
      <c r="L10" s="90"/>
      <c r="M10" s="47"/>
      <c r="N10" s="90"/>
      <c r="O10" s="47"/>
      <c r="P10" s="91"/>
    </row>
    <row r="11" spans="1:17" s="70" customFormat="1">
      <c r="A11" s="139">
        <v>1</v>
      </c>
      <c r="B11" s="169"/>
      <c r="C11" s="98" t="s">
        <v>794</v>
      </c>
      <c r="D11" s="140"/>
      <c r="E11" s="139"/>
      <c r="F11" s="139"/>
      <c r="G11" s="141"/>
      <c r="H11" s="142"/>
      <c r="I11" s="142"/>
      <c r="J11" s="142"/>
      <c r="K11" s="142"/>
      <c r="L11" s="142"/>
      <c r="M11" s="142"/>
      <c r="N11" s="142"/>
      <c r="O11" s="142"/>
      <c r="P11" s="143"/>
    </row>
    <row r="12" spans="1:17" ht="25.5">
      <c r="A12" s="48" t="s">
        <v>129</v>
      </c>
      <c r="B12" s="176" t="s">
        <v>795</v>
      </c>
      <c r="C12" s="219" t="s">
        <v>796</v>
      </c>
      <c r="D12" s="255" t="s">
        <v>90</v>
      </c>
      <c r="E12" s="254">
        <v>1</v>
      </c>
      <c r="F12" s="222"/>
      <c r="G12" s="103"/>
      <c r="H12" s="103"/>
      <c r="I12" s="165"/>
      <c r="J12" s="103"/>
      <c r="K12" s="165"/>
      <c r="L12" s="103"/>
      <c r="M12" s="103"/>
      <c r="N12" s="103"/>
      <c r="O12" s="103"/>
      <c r="P12" s="103"/>
    </row>
    <row r="13" spans="1:17" ht="25.5">
      <c r="A13" s="48" t="s">
        <v>132</v>
      </c>
      <c r="B13" s="176" t="s">
        <v>795</v>
      </c>
      <c r="C13" s="219" t="s">
        <v>797</v>
      </c>
      <c r="D13" s="255" t="s">
        <v>90</v>
      </c>
      <c r="E13" s="254">
        <v>1</v>
      </c>
      <c r="F13" s="222"/>
      <c r="G13" s="103"/>
      <c r="H13" s="103"/>
      <c r="I13" s="165"/>
      <c r="J13" s="103"/>
      <c r="K13" s="165"/>
      <c r="L13" s="103"/>
      <c r="M13" s="103"/>
      <c r="N13" s="103"/>
      <c r="O13" s="103"/>
      <c r="P13" s="103"/>
    </row>
    <row r="14" spans="1:17" ht="25.5">
      <c r="A14" s="48" t="s">
        <v>134</v>
      </c>
      <c r="B14" s="176" t="s">
        <v>795</v>
      </c>
      <c r="C14" s="219" t="s">
        <v>798</v>
      </c>
      <c r="D14" s="255" t="s">
        <v>90</v>
      </c>
      <c r="E14" s="254">
        <v>1</v>
      </c>
      <c r="F14" s="222"/>
      <c r="G14" s="103"/>
      <c r="H14" s="103"/>
      <c r="I14" s="165"/>
      <c r="J14" s="103"/>
      <c r="K14" s="165"/>
      <c r="L14" s="103"/>
      <c r="M14" s="103"/>
      <c r="N14" s="103"/>
      <c r="O14" s="103"/>
      <c r="P14" s="103"/>
    </row>
    <row r="15" spans="1:17" s="168" customFormat="1" ht="25.5">
      <c r="A15" s="48" t="s">
        <v>136</v>
      </c>
      <c r="B15" s="176" t="s">
        <v>795</v>
      </c>
      <c r="C15" s="219" t="s">
        <v>799</v>
      </c>
      <c r="D15" s="255" t="s">
        <v>90</v>
      </c>
      <c r="E15" s="254">
        <v>1</v>
      </c>
      <c r="F15" s="222"/>
      <c r="G15" s="103"/>
      <c r="H15" s="103"/>
      <c r="I15" s="165"/>
      <c r="J15" s="103"/>
      <c r="K15" s="165"/>
      <c r="L15" s="103"/>
      <c r="M15" s="103"/>
      <c r="N15" s="103"/>
      <c r="O15" s="103"/>
      <c r="P15" s="103"/>
    </row>
    <row r="16" spans="1:17" s="168" customFormat="1" ht="25.5">
      <c r="A16" s="48" t="s">
        <v>136</v>
      </c>
      <c r="B16" s="176" t="s">
        <v>795</v>
      </c>
      <c r="C16" s="219" t="s">
        <v>800</v>
      </c>
      <c r="D16" s="255" t="s">
        <v>90</v>
      </c>
      <c r="E16" s="254">
        <v>1</v>
      </c>
      <c r="F16" s="222"/>
      <c r="G16" s="103"/>
      <c r="H16" s="103"/>
      <c r="I16" s="165"/>
      <c r="J16" s="103"/>
      <c r="K16" s="165"/>
      <c r="L16" s="103"/>
      <c r="M16" s="103"/>
      <c r="N16" s="103"/>
      <c r="O16" s="103"/>
      <c r="P16" s="103"/>
    </row>
    <row r="17" spans="1:16" s="168" customFormat="1" ht="25.5">
      <c r="A17" s="48" t="s">
        <v>136</v>
      </c>
      <c r="B17" s="176" t="s">
        <v>795</v>
      </c>
      <c r="C17" s="219" t="s">
        <v>801</v>
      </c>
      <c r="D17" s="255" t="s">
        <v>90</v>
      </c>
      <c r="E17" s="254">
        <v>1</v>
      </c>
      <c r="F17" s="222"/>
      <c r="G17" s="103"/>
      <c r="H17" s="103"/>
      <c r="I17" s="165"/>
      <c r="J17" s="103"/>
      <c r="K17" s="165"/>
      <c r="L17" s="103"/>
      <c r="M17" s="103"/>
      <c r="N17" s="103"/>
      <c r="O17" s="103"/>
      <c r="P17" s="103"/>
    </row>
    <row r="18" spans="1:16" s="168" customFormat="1" ht="25.5">
      <c r="A18" s="48" t="s">
        <v>138</v>
      </c>
      <c r="B18" s="176" t="s">
        <v>795</v>
      </c>
      <c r="C18" s="219" t="s">
        <v>802</v>
      </c>
      <c r="D18" s="255" t="s">
        <v>90</v>
      </c>
      <c r="E18" s="254">
        <v>1</v>
      </c>
      <c r="F18" s="222"/>
      <c r="G18" s="103"/>
      <c r="H18" s="103"/>
      <c r="I18" s="165"/>
      <c r="J18" s="103"/>
      <c r="K18" s="165"/>
      <c r="L18" s="103"/>
      <c r="M18" s="103"/>
      <c r="N18" s="103"/>
      <c r="O18" s="103"/>
      <c r="P18" s="103"/>
    </row>
    <row r="19" spans="1:16" s="168" customFormat="1" ht="25.5">
      <c r="A19" s="48" t="s">
        <v>142</v>
      </c>
      <c r="B19" s="176" t="s">
        <v>795</v>
      </c>
      <c r="C19" s="219" t="s">
        <v>803</v>
      </c>
      <c r="D19" s="255" t="s">
        <v>90</v>
      </c>
      <c r="E19" s="254">
        <v>1</v>
      </c>
      <c r="F19" s="222"/>
      <c r="G19" s="103"/>
      <c r="H19" s="103"/>
      <c r="I19" s="165"/>
      <c r="J19" s="103"/>
      <c r="K19" s="165"/>
      <c r="L19" s="103"/>
      <c r="M19" s="103"/>
      <c r="N19" s="103"/>
      <c r="O19" s="103"/>
      <c r="P19" s="103"/>
    </row>
    <row r="20" spans="1:16" ht="25.5">
      <c r="A20" s="48" t="s">
        <v>145</v>
      </c>
      <c r="B20" s="176" t="s">
        <v>795</v>
      </c>
      <c r="C20" s="219" t="s">
        <v>804</v>
      </c>
      <c r="D20" s="255" t="s">
        <v>90</v>
      </c>
      <c r="E20" s="254">
        <v>1</v>
      </c>
      <c r="F20" s="222"/>
      <c r="G20" s="103"/>
      <c r="H20" s="103"/>
      <c r="I20" s="165"/>
      <c r="J20" s="103"/>
      <c r="K20" s="165"/>
      <c r="L20" s="103"/>
      <c r="M20" s="103"/>
      <c r="N20" s="103"/>
      <c r="O20" s="103"/>
      <c r="P20" s="103"/>
    </row>
    <row r="21" spans="1:16" ht="25.5">
      <c r="A21" s="48" t="s">
        <v>145</v>
      </c>
      <c r="B21" s="176" t="s">
        <v>795</v>
      </c>
      <c r="C21" s="219" t="s">
        <v>805</v>
      </c>
      <c r="D21" s="255" t="s">
        <v>90</v>
      </c>
      <c r="E21" s="254">
        <v>1</v>
      </c>
      <c r="F21" s="222"/>
      <c r="G21" s="103"/>
      <c r="H21" s="103"/>
      <c r="I21" s="165"/>
      <c r="J21" s="103"/>
      <c r="K21" s="165"/>
      <c r="L21" s="103"/>
      <c r="M21" s="103"/>
      <c r="N21" s="103"/>
      <c r="O21" s="103"/>
      <c r="P21" s="103"/>
    </row>
    <row r="22" spans="1:16" ht="25.5">
      <c r="A22" s="48" t="s">
        <v>148</v>
      </c>
      <c r="B22" s="176" t="s">
        <v>806</v>
      </c>
      <c r="C22" s="219" t="s">
        <v>807</v>
      </c>
      <c r="D22" s="255" t="s">
        <v>90</v>
      </c>
      <c r="E22" s="254">
        <v>1</v>
      </c>
      <c r="F22" s="222"/>
      <c r="G22" s="103"/>
      <c r="H22" s="103"/>
      <c r="I22" s="165"/>
      <c r="J22" s="103"/>
      <c r="K22" s="165"/>
      <c r="L22" s="103"/>
      <c r="M22" s="103"/>
      <c r="N22" s="103"/>
      <c r="O22" s="103"/>
      <c r="P22" s="103"/>
    </row>
    <row r="23" spans="1:16" ht="25.5">
      <c r="A23" s="48" t="s">
        <v>150</v>
      </c>
      <c r="B23" s="176" t="s">
        <v>795</v>
      </c>
      <c r="C23" s="219" t="s">
        <v>808</v>
      </c>
      <c r="D23" s="255" t="s">
        <v>90</v>
      </c>
      <c r="E23" s="254">
        <v>1</v>
      </c>
      <c r="F23" s="222"/>
      <c r="G23" s="103"/>
      <c r="H23" s="103"/>
      <c r="I23" s="165"/>
      <c r="J23" s="103"/>
      <c r="K23" s="165"/>
      <c r="L23" s="103"/>
      <c r="M23" s="103"/>
      <c r="N23" s="103"/>
      <c r="O23" s="103"/>
      <c r="P23" s="103"/>
    </row>
    <row r="24" spans="1:16" ht="25.5">
      <c r="A24" s="48" t="s">
        <v>152</v>
      </c>
      <c r="B24" s="176" t="s">
        <v>795</v>
      </c>
      <c r="C24" s="219" t="s">
        <v>809</v>
      </c>
      <c r="D24" s="255" t="s">
        <v>90</v>
      </c>
      <c r="E24" s="254">
        <v>1</v>
      </c>
      <c r="F24" s="222"/>
      <c r="G24" s="103"/>
      <c r="H24" s="103"/>
      <c r="I24" s="165"/>
      <c r="J24" s="103"/>
      <c r="K24" s="165"/>
      <c r="L24" s="103"/>
      <c r="M24" s="103"/>
      <c r="N24" s="103"/>
      <c r="O24" s="103"/>
      <c r="P24" s="103"/>
    </row>
    <row r="25" spans="1:16" ht="25.5">
      <c r="A25" s="48" t="s">
        <v>153</v>
      </c>
      <c r="B25" s="176" t="s">
        <v>795</v>
      </c>
      <c r="C25" s="219" t="s">
        <v>810</v>
      </c>
      <c r="D25" s="255" t="s">
        <v>90</v>
      </c>
      <c r="E25" s="254">
        <v>1</v>
      </c>
      <c r="F25" s="222"/>
      <c r="G25" s="103"/>
      <c r="H25" s="103"/>
      <c r="I25" s="165"/>
      <c r="J25" s="103"/>
      <c r="K25" s="165"/>
      <c r="L25" s="103"/>
      <c r="M25" s="103"/>
      <c r="N25" s="103"/>
      <c r="O25" s="103"/>
      <c r="P25" s="103"/>
    </row>
    <row r="26" spans="1:16" ht="25.5">
      <c r="A26" s="48" t="s">
        <v>155</v>
      </c>
      <c r="B26" s="176" t="s">
        <v>795</v>
      </c>
      <c r="C26" s="219" t="s">
        <v>811</v>
      </c>
      <c r="D26" s="255" t="s">
        <v>90</v>
      </c>
      <c r="E26" s="254">
        <v>1</v>
      </c>
      <c r="F26" s="222"/>
      <c r="G26" s="103"/>
      <c r="H26" s="103"/>
      <c r="I26" s="165"/>
      <c r="J26" s="103"/>
      <c r="K26" s="165"/>
      <c r="L26" s="103"/>
      <c r="M26" s="103"/>
      <c r="N26" s="103"/>
      <c r="O26" s="103"/>
      <c r="P26" s="103"/>
    </row>
    <row r="27" spans="1:16" ht="25.5">
      <c r="A27" s="48" t="s">
        <v>157</v>
      </c>
      <c r="B27" s="176" t="s">
        <v>795</v>
      </c>
      <c r="C27" s="219" t="s">
        <v>812</v>
      </c>
      <c r="D27" s="255" t="s">
        <v>90</v>
      </c>
      <c r="E27" s="254">
        <v>1</v>
      </c>
      <c r="F27" s="222"/>
      <c r="G27" s="103"/>
      <c r="H27" s="103"/>
      <c r="I27" s="165"/>
      <c r="J27" s="103"/>
      <c r="K27" s="165"/>
      <c r="L27" s="103"/>
      <c r="M27" s="103"/>
      <c r="N27" s="103"/>
      <c r="O27" s="103"/>
      <c r="P27" s="103"/>
    </row>
    <row r="28" spans="1:16" ht="25.5">
      <c r="A28" s="48" t="s">
        <v>160</v>
      </c>
      <c r="B28" s="176" t="s">
        <v>795</v>
      </c>
      <c r="C28" s="219" t="s">
        <v>813</v>
      </c>
      <c r="D28" s="255" t="s">
        <v>90</v>
      </c>
      <c r="E28" s="254">
        <v>1</v>
      </c>
      <c r="F28" s="222"/>
      <c r="G28" s="103"/>
      <c r="H28" s="103"/>
      <c r="I28" s="165"/>
      <c r="J28" s="103"/>
      <c r="K28" s="165"/>
      <c r="L28" s="103"/>
      <c r="M28" s="103"/>
      <c r="N28" s="103"/>
      <c r="O28" s="103"/>
      <c r="P28" s="103"/>
    </row>
    <row r="29" spans="1:16" ht="25.5">
      <c r="A29" s="48" t="s">
        <v>162</v>
      </c>
      <c r="B29" s="176" t="s">
        <v>795</v>
      </c>
      <c r="C29" s="219" t="s">
        <v>814</v>
      </c>
      <c r="D29" s="255" t="s">
        <v>90</v>
      </c>
      <c r="E29" s="254">
        <v>1</v>
      </c>
      <c r="F29" s="222"/>
      <c r="G29" s="103"/>
      <c r="H29" s="103"/>
      <c r="I29" s="165"/>
      <c r="J29" s="103"/>
      <c r="K29" s="165"/>
      <c r="L29" s="103"/>
      <c r="M29" s="103"/>
      <c r="N29" s="103"/>
      <c r="O29" s="103"/>
      <c r="P29" s="103"/>
    </row>
    <row r="30" spans="1:16" ht="25.5">
      <c r="A30" s="48" t="s">
        <v>568</v>
      </c>
      <c r="B30" s="176" t="s">
        <v>795</v>
      </c>
      <c r="C30" s="219" t="s">
        <v>815</v>
      </c>
      <c r="D30" s="255" t="s">
        <v>90</v>
      </c>
      <c r="E30" s="254">
        <v>1</v>
      </c>
      <c r="F30" s="222"/>
      <c r="G30" s="103"/>
      <c r="H30" s="103"/>
      <c r="I30" s="165"/>
      <c r="J30" s="103"/>
      <c r="K30" s="165"/>
      <c r="L30" s="103"/>
      <c r="M30" s="103"/>
      <c r="N30" s="103"/>
      <c r="O30" s="103"/>
      <c r="P30" s="103"/>
    </row>
    <row r="31" spans="1:16" ht="25.5">
      <c r="A31" s="48" t="s">
        <v>570</v>
      </c>
      <c r="B31" s="176" t="s">
        <v>795</v>
      </c>
      <c r="C31" s="219" t="s">
        <v>816</v>
      </c>
      <c r="D31" s="255" t="s">
        <v>90</v>
      </c>
      <c r="E31" s="254" t="s">
        <v>687</v>
      </c>
      <c r="F31" s="222"/>
      <c r="G31" s="103"/>
      <c r="H31" s="103"/>
      <c r="I31" s="165"/>
      <c r="J31" s="103"/>
      <c r="K31" s="165"/>
      <c r="L31" s="103"/>
      <c r="M31" s="103"/>
      <c r="N31" s="103"/>
      <c r="O31" s="103"/>
      <c r="P31" s="103"/>
    </row>
    <row r="32" spans="1:16" ht="25.5">
      <c r="A32" s="169">
        <v>2</v>
      </c>
      <c r="B32" s="225" t="s">
        <v>795</v>
      </c>
      <c r="C32" s="244" t="s">
        <v>817</v>
      </c>
      <c r="D32" s="245"/>
      <c r="E32" s="245"/>
      <c r="F32" s="229"/>
      <c r="G32" s="112"/>
      <c r="H32" s="112"/>
      <c r="I32" s="112"/>
      <c r="J32" s="112"/>
      <c r="K32" s="112"/>
      <c r="L32" s="112"/>
      <c r="M32" s="112"/>
      <c r="N32" s="112"/>
      <c r="O32" s="112"/>
      <c r="P32" s="112"/>
    </row>
    <row r="33" spans="1:16" ht="63.75">
      <c r="A33" s="48" t="s">
        <v>165</v>
      </c>
      <c r="B33" s="176" t="s">
        <v>795</v>
      </c>
      <c r="C33" s="219" t="s">
        <v>818</v>
      </c>
      <c r="D33" s="255" t="s">
        <v>90</v>
      </c>
      <c r="E33" s="254">
        <v>45</v>
      </c>
      <c r="F33" s="222"/>
      <c r="G33" s="103"/>
      <c r="H33" s="103"/>
      <c r="I33" s="165"/>
      <c r="J33" s="103"/>
      <c r="K33" s="165"/>
      <c r="L33" s="103"/>
      <c r="M33" s="103"/>
      <c r="N33" s="103"/>
      <c r="O33" s="103"/>
      <c r="P33" s="103"/>
    </row>
    <row r="34" spans="1:16" ht="51">
      <c r="A34" s="48" t="s">
        <v>167</v>
      </c>
      <c r="B34" s="176" t="s">
        <v>795</v>
      </c>
      <c r="C34" s="219" t="s">
        <v>819</v>
      </c>
      <c r="D34" s="255" t="s">
        <v>90</v>
      </c>
      <c r="E34" s="254">
        <v>12</v>
      </c>
      <c r="F34" s="222"/>
      <c r="G34" s="103"/>
      <c r="H34" s="103"/>
      <c r="I34" s="165"/>
      <c r="J34" s="103"/>
      <c r="K34" s="165"/>
      <c r="L34" s="103"/>
      <c r="M34" s="103"/>
      <c r="N34" s="103"/>
      <c r="O34" s="103"/>
      <c r="P34" s="103"/>
    </row>
    <row r="35" spans="1:16" ht="63.75">
      <c r="A35" s="48" t="s">
        <v>169</v>
      </c>
      <c r="B35" s="176" t="s">
        <v>795</v>
      </c>
      <c r="C35" s="219" t="s">
        <v>820</v>
      </c>
      <c r="D35" s="255" t="s">
        <v>90</v>
      </c>
      <c r="E35" s="254">
        <v>10</v>
      </c>
      <c r="F35" s="222"/>
      <c r="G35" s="103"/>
      <c r="H35" s="103"/>
      <c r="I35" s="165"/>
      <c r="J35" s="103"/>
      <c r="K35" s="165"/>
      <c r="L35" s="103"/>
      <c r="M35" s="103"/>
      <c r="N35" s="103"/>
      <c r="O35" s="103"/>
      <c r="P35" s="103"/>
    </row>
    <row r="36" spans="1:16" ht="51">
      <c r="A36" s="48" t="s">
        <v>171</v>
      </c>
      <c r="B36" s="176" t="s">
        <v>795</v>
      </c>
      <c r="C36" s="219" t="s">
        <v>821</v>
      </c>
      <c r="D36" s="255" t="s">
        <v>90</v>
      </c>
      <c r="E36" s="254">
        <v>2</v>
      </c>
      <c r="F36" s="222"/>
      <c r="G36" s="103"/>
      <c r="H36" s="103"/>
      <c r="I36" s="165"/>
      <c r="J36" s="103"/>
      <c r="K36" s="165"/>
      <c r="L36" s="103"/>
      <c r="M36" s="103"/>
      <c r="N36" s="103"/>
      <c r="O36" s="103"/>
      <c r="P36" s="103"/>
    </row>
    <row r="37" spans="1:16" ht="38.25">
      <c r="A37" s="48" t="s">
        <v>173</v>
      </c>
      <c r="B37" s="176" t="s">
        <v>795</v>
      </c>
      <c r="C37" s="219" t="s">
        <v>822</v>
      </c>
      <c r="D37" s="255" t="s">
        <v>90</v>
      </c>
      <c r="E37" s="254">
        <v>17</v>
      </c>
      <c r="F37" s="222"/>
      <c r="G37" s="103"/>
      <c r="H37" s="103"/>
      <c r="I37" s="165"/>
      <c r="J37" s="103"/>
      <c r="K37" s="165"/>
      <c r="L37" s="103"/>
      <c r="M37" s="103"/>
      <c r="N37" s="103"/>
      <c r="O37" s="103"/>
      <c r="P37" s="103"/>
    </row>
    <row r="38" spans="1:16" ht="38.25">
      <c r="A38" s="48" t="s">
        <v>175</v>
      </c>
      <c r="B38" s="176" t="s">
        <v>795</v>
      </c>
      <c r="C38" s="219" t="s">
        <v>823</v>
      </c>
      <c r="D38" s="255" t="s">
        <v>90</v>
      </c>
      <c r="E38" s="254">
        <v>26</v>
      </c>
      <c r="F38" s="222"/>
      <c r="G38" s="103"/>
      <c r="H38" s="103"/>
      <c r="I38" s="165"/>
      <c r="J38" s="103"/>
      <c r="K38" s="165"/>
      <c r="L38" s="103"/>
      <c r="M38" s="103"/>
      <c r="N38" s="103"/>
      <c r="O38" s="103"/>
      <c r="P38" s="103"/>
    </row>
    <row r="39" spans="1:16" ht="38.25">
      <c r="A39" s="48" t="s">
        <v>177</v>
      </c>
      <c r="B39" s="176" t="s">
        <v>795</v>
      </c>
      <c r="C39" s="219" t="s">
        <v>824</v>
      </c>
      <c r="D39" s="255" t="s">
        <v>90</v>
      </c>
      <c r="E39" s="254">
        <v>18</v>
      </c>
      <c r="F39" s="222"/>
      <c r="G39" s="103"/>
      <c r="H39" s="103"/>
      <c r="I39" s="165"/>
      <c r="J39" s="103"/>
      <c r="K39" s="165"/>
      <c r="L39" s="103"/>
      <c r="M39" s="103"/>
      <c r="N39" s="103"/>
      <c r="O39" s="103"/>
      <c r="P39" s="103"/>
    </row>
    <row r="40" spans="1:16" ht="38.25">
      <c r="A40" s="48" t="s">
        <v>179</v>
      </c>
      <c r="B40" s="176" t="s">
        <v>795</v>
      </c>
      <c r="C40" s="219" t="s">
        <v>825</v>
      </c>
      <c r="D40" s="255" t="s">
        <v>90</v>
      </c>
      <c r="E40" s="250">
        <v>18</v>
      </c>
      <c r="F40" s="222"/>
      <c r="G40" s="103"/>
      <c r="H40" s="103"/>
      <c r="I40" s="165"/>
      <c r="J40" s="103"/>
      <c r="K40" s="165"/>
      <c r="L40" s="103"/>
      <c r="M40" s="103"/>
      <c r="N40" s="103"/>
      <c r="O40" s="103"/>
      <c r="P40" s="103"/>
    </row>
    <row r="41" spans="1:16" ht="63.75">
      <c r="A41" s="48" t="s">
        <v>181</v>
      </c>
      <c r="B41" s="176" t="s">
        <v>795</v>
      </c>
      <c r="C41" s="219" t="s">
        <v>826</v>
      </c>
      <c r="D41" s="255" t="s">
        <v>90</v>
      </c>
      <c r="E41" s="250">
        <v>8</v>
      </c>
      <c r="F41" s="222"/>
      <c r="G41" s="103"/>
      <c r="H41" s="103"/>
      <c r="I41" s="165"/>
      <c r="J41" s="103"/>
      <c r="K41" s="165"/>
      <c r="L41" s="103"/>
      <c r="M41" s="103"/>
      <c r="N41" s="103"/>
      <c r="O41" s="103"/>
      <c r="P41" s="103"/>
    </row>
    <row r="42" spans="1:16" ht="63.75">
      <c r="A42" s="48" t="s">
        <v>183</v>
      </c>
      <c r="B42" s="176" t="s">
        <v>795</v>
      </c>
      <c r="C42" s="219" t="s">
        <v>827</v>
      </c>
      <c r="D42" s="255" t="s">
        <v>90</v>
      </c>
      <c r="E42" s="254" t="s">
        <v>689</v>
      </c>
      <c r="F42" s="222"/>
      <c r="G42" s="103"/>
      <c r="H42" s="103"/>
      <c r="I42" s="165"/>
      <c r="J42" s="103"/>
      <c r="K42" s="165"/>
      <c r="L42" s="103"/>
      <c r="M42" s="103"/>
      <c r="N42" s="103"/>
      <c r="O42" s="103"/>
      <c r="P42" s="103"/>
    </row>
    <row r="43" spans="1:16" ht="51">
      <c r="A43" s="48" t="s">
        <v>185</v>
      </c>
      <c r="B43" s="176" t="s">
        <v>795</v>
      </c>
      <c r="C43" s="219" t="s">
        <v>828</v>
      </c>
      <c r="D43" s="255" t="s">
        <v>90</v>
      </c>
      <c r="E43" s="254">
        <v>37</v>
      </c>
      <c r="F43" s="222"/>
      <c r="G43" s="103"/>
      <c r="H43" s="103"/>
      <c r="I43" s="165"/>
      <c r="J43" s="103"/>
      <c r="K43" s="165"/>
      <c r="L43" s="103"/>
      <c r="M43" s="103"/>
      <c r="N43" s="103"/>
      <c r="O43" s="103"/>
      <c r="P43" s="103"/>
    </row>
    <row r="44" spans="1:16" ht="51">
      <c r="A44" s="48" t="s">
        <v>187</v>
      </c>
      <c r="B44" s="176" t="s">
        <v>795</v>
      </c>
      <c r="C44" s="219" t="s">
        <v>829</v>
      </c>
      <c r="D44" s="255" t="s">
        <v>90</v>
      </c>
      <c r="E44" s="250">
        <v>24</v>
      </c>
      <c r="F44" s="222"/>
      <c r="G44" s="103"/>
      <c r="H44" s="103"/>
      <c r="I44" s="165"/>
      <c r="J44" s="103"/>
      <c r="K44" s="165"/>
      <c r="L44" s="103"/>
      <c r="M44" s="103"/>
      <c r="N44" s="103"/>
      <c r="O44" s="103"/>
      <c r="P44" s="103"/>
    </row>
    <row r="45" spans="1:16" ht="51">
      <c r="A45" s="48" t="s">
        <v>428</v>
      </c>
      <c r="B45" s="176" t="s">
        <v>795</v>
      </c>
      <c r="C45" s="219" t="s">
        <v>830</v>
      </c>
      <c r="D45" s="255" t="s">
        <v>90</v>
      </c>
      <c r="E45" s="250">
        <v>9</v>
      </c>
      <c r="F45" s="222"/>
      <c r="G45" s="103"/>
      <c r="H45" s="103"/>
      <c r="I45" s="165"/>
      <c r="J45" s="103"/>
      <c r="K45" s="165"/>
      <c r="L45" s="103"/>
      <c r="M45" s="103"/>
      <c r="N45" s="103"/>
      <c r="O45" s="103"/>
      <c r="P45" s="103"/>
    </row>
    <row r="46" spans="1:16" ht="63.75">
      <c r="A46" s="48" t="s">
        <v>430</v>
      </c>
      <c r="B46" s="176" t="s">
        <v>795</v>
      </c>
      <c r="C46" s="219" t="s">
        <v>831</v>
      </c>
      <c r="D46" s="255" t="s">
        <v>90</v>
      </c>
      <c r="E46" s="250">
        <v>15</v>
      </c>
      <c r="F46" s="222"/>
      <c r="G46" s="103"/>
      <c r="H46" s="103"/>
      <c r="I46" s="165"/>
      <c r="J46" s="103"/>
      <c r="K46" s="165"/>
      <c r="L46" s="103"/>
      <c r="M46" s="103"/>
      <c r="N46" s="103"/>
      <c r="O46" s="103"/>
      <c r="P46" s="103"/>
    </row>
    <row r="47" spans="1:16" ht="25.5">
      <c r="A47" s="48" t="s">
        <v>432</v>
      </c>
      <c r="B47" s="176" t="s">
        <v>795</v>
      </c>
      <c r="C47" s="219" t="s">
        <v>832</v>
      </c>
      <c r="D47" s="255" t="s">
        <v>90</v>
      </c>
      <c r="E47" s="250">
        <v>5</v>
      </c>
      <c r="F47" s="222"/>
      <c r="G47" s="103"/>
      <c r="H47" s="103"/>
      <c r="I47" s="165"/>
      <c r="J47" s="103"/>
      <c r="K47" s="165"/>
      <c r="L47" s="103"/>
      <c r="M47" s="103"/>
      <c r="N47" s="103"/>
      <c r="O47" s="103"/>
      <c r="P47" s="103"/>
    </row>
    <row r="48" spans="1:16" ht="25.5">
      <c r="A48" s="48" t="s">
        <v>434</v>
      </c>
      <c r="B48" s="176" t="s">
        <v>795</v>
      </c>
      <c r="C48" s="219" t="s">
        <v>833</v>
      </c>
      <c r="D48" s="255" t="s">
        <v>90</v>
      </c>
      <c r="E48" s="250">
        <v>24</v>
      </c>
      <c r="F48" s="180"/>
      <c r="G48" s="103"/>
      <c r="H48" s="103"/>
      <c r="I48" s="165"/>
      <c r="J48" s="103"/>
      <c r="K48" s="165"/>
      <c r="L48" s="103"/>
      <c r="M48" s="103"/>
      <c r="N48" s="103"/>
      <c r="O48" s="103"/>
      <c r="P48" s="103"/>
    </row>
    <row r="49" spans="1:16" ht="25.5">
      <c r="A49" s="48" t="s">
        <v>436</v>
      </c>
      <c r="B49" s="176" t="s">
        <v>795</v>
      </c>
      <c r="C49" s="219" t="s">
        <v>834</v>
      </c>
      <c r="D49" s="255" t="s">
        <v>90</v>
      </c>
      <c r="E49" s="250">
        <v>25</v>
      </c>
      <c r="F49" s="180"/>
      <c r="G49" s="103"/>
      <c r="H49" s="103"/>
      <c r="I49" s="165"/>
      <c r="J49" s="103"/>
      <c r="K49" s="165"/>
      <c r="L49" s="103"/>
      <c r="M49" s="103"/>
      <c r="N49" s="103"/>
      <c r="O49" s="103"/>
      <c r="P49" s="103"/>
    </row>
    <row r="50" spans="1:16" ht="25.5">
      <c r="A50" s="48" t="s">
        <v>438</v>
      </c>
      <c r="B50" s="176" t="s">
        <v>795</v>
      </c>
      <c r="C50" s="219" t="s">
        <v>835</v>
      </c>
      <c r="D50" s="255" t="s">
        <v>90</v>
      </c>
      <c r="E50" s="256">
        <v>21</v>
      </c>
      <c r="F50" s="180"/>
      <c r="G50" s="103"/>
      <c r="H50" s="103"/>
      <c r="I50" s="165"/>
      <c r="J50" s="103"/>
      <c r="K50" s="165"/>
      <c r="L50" s="103"/>
      <c r="M50" s="103"/>
      <c r="N50" s="103"/>
      <c r="O50" s="103"/>
      <c r="P50" s="103"/>
    </row>
    <row r="51" spans="1:16" ht="25.5">
      <c r="A51" s="48" t="s">
        <v>440</v>
      </c>
      <c r="B51" s="176" t="s">
        <v>795</v>
      </c>
      <c r="C51" s="219" t="s">
        <v>836</v>
      </c>
      <c r="D51" s="255" t="s">
        <v>90</v>
      </c>
      <c r="E51" s="283">
        <v>25</v>
      </c>
      <c r="F51" s="180"/>
      <c r="G51" s="103"/>
      <c r="H51" s="103"/>
      <c r="I51" s="165"/>
      <c r="J51" s="103"/>
      <c r="K51" s="165"/>
      <c r="L51" s="103"/>
      <c r="M51" s="103"/>
      <c r="N51" s="103"/>
      <c r="O51" s="103"/>
      <c r="P51" s="103"/>
    </row>
    <row r="52" spans="1:16" ht="25.5">
      <c r="A52" s="48" t="s">
        <v>442</v>
      </c>
      <c r="B52" s="176" t="s">
        <v>795</v>
      </c>
      <c r="C52" s="219" t="s">
        <v>836</v>
      </c>
      <c r="D52" s="255" t="s">
        <v>90</v>
      </c>
      <c r="E52" s="256">
        <v>2</v>
      </c>
      <c r="F52" s="180"/>
      <c r="G52" s="103"/>
      <c r="H52" s="103"/>
      <c r="I52" s="165"/>
      <c r="J52" s="103"/>
      <c r="K52" s="165"/>
      <c r="L52" s="103"/>
      <c r="M52" s="103"/>
      <c r="N52" s="103"/>
      <c r="O52" s="103"/>
      <c r="P52" s="103"/>
    </row>
    <row r="53" spans="1:16" ht="25.5">
      <c r="A53" s="48" t="s">
        <v>444</v>
      </c>
      <c r="B53" s="176" t="s">
        <v>795</v>
      </c>
      <c r="C53" s="219" t="s">
        <v>837</v>
      </c>
      <c r="D53" s="255" t="s">
        <v>90</v>
      </c>
      <c r="E53" s="256">
        <v>2</v>
      </c>
      <c r="F53" s="180"/>
      <c r="G53" s="103"/>
      <c r="H53" s="103"/>
      <c r="I53" s="165"/>
      <c r="J53" s="103"/>
      <c r="K53" s="165"/>
      <c r="L53" s="103"/>
      <c r="M53" s="103"/>
      <c r="N53" s="103"/>
      <c r="O53" s="103"/>
      <c r="P53" s="103"/>
    </row>
    <row r="54" spans="1:16" ht="25.5">
      <c r="A54" s="48" t="s">
        <v>446</v>
      </c>
      <c r="B54" s="176" t="s">
        <v>795</v>
      </c>
      <c r="C54" s="219" t="s">
        <v>838</v>
      </c>
      <c r="D54" s="255" t="s">
        <v>90</v>
      </c>
      <c r="E54" s="256">
        <v>1</v>
      </c>
      <c r="F54" s="180"/>
      <c r="G54" s="103"/>
      <c r="H54" s="103"/>
      <c r="I54" s="165"/>
      <c r="J54" s="103"/>
      <c r="K54" s="165"/>
      <c r="L54" s="103"/>
      <c r="M54" s="103"/>
      <c r="N54" s="103"/>
      <c r="O54" s="103"/>
      <c r="P54" s="103"/>
    </row>
    <row r="55" spans="1:16" ht="38.25">
      <c r="A55" s="48" t="s">
        <v>448</v>
      </c>
      <c r="B55" s="176" t="s">
        <v>795</v>
      </c>
      <c r="C55" s="219" t="s">
        <v>839</v>
      </c>
      <c r="D55" s="255" t="s">
        <v>90</v>
      </c>
      <c r="E55" s="256">
        <v>8</v>
      </c>
      <c r="F55" s="222"/>
      <c r="G55" s="103"/>
      <c r="H55" s="103"/>
      <c r="I55" s="165"/>
      <c r="J55" s="103"/>
      <c r="K55" s="165"/>
      <c r="L55" s="103"/>
      <c r="M55" s="103"/>
      <c r="N55" s="103"/>
      <c r="O55" s="103"/>
      <c r="P55" s="103"/>
    </row>
    <row r="56" spans="1:16" ht="38.25">
      <c r="A56" s="48" t="s">
        <v>450</v>
      </c>
      <c r="B56" s="176" t="s">
        <v>795</v>
      </c>
      <c r="C56" s="219" t="s">
        <v>840</v>
      </c>
      <c r="D56" s="255" t="s">
        <v>90</v>
      </c>
      <c r="E56" s="220">
        <v>2</v>
      </c>
      <c r="F56" s="222"/>
      <c r="G56" s="103"/>
      <c r="H56" s="103"/>
      <c r="I56" s="165"/>
      <c r="J56" s="103"/>
      <c r="K56" s="165"/>
      <c r="L56" s="103"/>
      <c r="M56" s="103"/>
      <c r="N56" s="103"/>
      <c r="O56" s="103"/>
      <c r="P56" s="103"/>
    </row>
    <row r="57" spans="1:16" ht="25.5">
      <c r="A57" s="48" t="s">
        <v>452</v>
      </c>
      <c r="B57" s="176" t="s">
        <v>795</v>
      </c>
      <c r="C57" s="219" t="s">
        <v>841</v>
      </c>
      <c r="D57" s="255" t="s">
        <v>90</v>
      </c>
      <c r="E57" s="220">
        <v>33</v>
      </c>
      <c r="F57" s="180"/>
      <c r="G57" s="103"/>
      <c r="H57" s="103"/>
      <c r="I57" s="165"/>
      <c r="J57" s="103"/>
      <c r="K57" s="165"/>
      <c r="L57" s="103"/>
      <c r="M57" s="103"/>
      <c r="N57" s="103"/>
      <c r="O57" s="103"/>
      <c r="P57" s="103"/>
    </row>
    <row r="58" spans="1:16" ht="25.5">
      <c r="A58" s="48" t="s">
        <v>454</v>
      </c>
      <c r="B58" s="176" t="s">
        <v>795</v>
      </c>
      <c r="C58" s="219" t="s">
        <v>842</v>
      </c>
      <c r="D58" s="255" t="s">
        <v>90</v>
      </c>
      <c r="E58" s="250">
        <v>28</v>
      </c>
      <c r="F58" s="180"/>
      <c r="G58" s="103"/>
      <c r="H58" s="103"/>
      <c r="I58" s="165"/>
      <c r="J58" s="103"/>
      <c r="K58" s="165"/>
      <c r="L58" s="103"/>
      <c r="M58" s="103"/>
      <c r="N58" s="103"/>
      <c r="O58" s="103"/>
      <c r="P58" s="103"/>
    </row>
    <row r="59" spans="1:16" ht="38.25">
      <c r="A59" s="48" t="s">
        <v>456</v>
      </c>
      <c r="B59" s="176" t="s">
        <v>795</v>
      </c>
      <c r="C59" s="219" t="s">
        <v>843</v>
      </c>
      <c r="D59" s="255" t="s">
        <v>90</v>
      </c>
      <c r="E59" s="254">
        <v>91</v>
      </c>
      <c r="F59" s="180"/>
      <c r="G59" s="103"/>
      <c r="H59" s="103"/>
      <c r="I59" s="165"/>
      <c r="J59" s="103"/>
      <c r="K59" s="165"/>
      <c r="L59" s="103"/>
      <c r="M59" s="103"/>
      <c r="N59" s="103"/>
      <c r="O59" s="103"/>
      <c r="P59" s="103"/>
    </row>
    <row r="60" spans="1:16" ht="38.25">
      <c r="A60" s="48" t="s">
        <v>458</v>
      </c>
      <c r="B60" s="176" t="s">
        <v>795</v>
      </c>
      <c r="C60" s="219" t="s">
        <v>844</v>
      </c>
      <c r="D60" s="255" t="s">
        <v>90</v>
      </c>
      <c r="E60" s="220">
        <v>15</v>
      </c>
      <c r="F60" s="180"/>
      <c r="G60" s="103"/>
      <c r="H60" s="103"/>
      <c r="I60" s="165"/>
      <c r="J60" s="103"/>
      <c r="K60" s="165"/>
      <c r="L60" s="103"/>
      <c r="M60" s="103"/>
      <c r="N60" s="103"/>
      <c r="O60" s="103"/>
      <c r="P60" s="103"/>
    </row>
    <row r="61" spans="1:16" ht="38.25">
      <c r="A61" s="48" t="s">
        <v>460</v>
      </c>
      <c r="B61" s="176" t="s">
        <v>795</v>
      </c>
      <c r="C61" s="219" t="s">
        <v>845</v>
      </c>
      <c r="D61" s="255" t="s">
        <v>90</v>
      </c>
      <c r="E61" s="254">
        <v>12</v>
      </c>
      <c r="F61" s="222"/>
      <c r="G61" s="103"/>
      <c r="H61" s="103"/>
      <c r="I61" s="165"/>
      <c r="J61" s="103"/>
      <c r="K61" s="165"/>
      <c r="L61" s="103"/>
      <c r="M61" s="103"/>
      <c r="N61" s="103"/>
      <c r="O61" s="103"/>
      <c r="P61" s="103"/>
    </row>
    <row r="62" spans="1:16" ht="38.25">
      <c r="A62" s="48" t="s">
        <v>462</v>
      </c>
      <c r="B62" s="176" t="s">
        <v>795</v>
      </c>
      <c r="C62" s="219" t="s">
        <v>846</v>
      </c>
      <c r="D62" s="255" t="s">
        <v>90</v>
      </c>
      <c r="E62" s="220">
        <v>3</v>
      </c>
      <c r="F62" s="180"/>
      <c r="G62" s="103"/>
      <c r="H62" s="103"/>
      <c r="I62" s="165"/>
      <c r="J62" s="103"/>
      <c r="K62" s="165"/>
      <c r="L62" s="103"/>
      <c r="M62" s="103"/>
      <c r="N62" s="103"/>
      <c r="O62" s="103"/>
      <c r="P62" s="103"/>
    </row>
    <row r="63" spans="1:16" ht="38.25">
      <c r="A63" s="48" t="s">
        <v>464</v>
      </c>
      <c r="B63" s="176" t="s">
        <v>795</v>
      </c>
      <c r="C63" s="219" t="s">
        <v>847</v>
      </c>
      <c r="D63" s="255" t="s">
        <v>90</v>
      </c>
      <c r="E63" s="250">
        <v>5</v>
      </c>
      <c r="F63" s="222"/>
      <c r="G63" s="103"/>
      <c r="H63" s="103"/>
      <c r="I63" s="165"/>
      <c r="J63" s="103"/>
      <c r="K63" s="165"/>
      <c r="L63" s="103"/>
      <c r="M63" s="103"/>
      <c r="N63" s="103"/>
      <c r="O63" s="103"/>
      <c r="P63" s="103"/>
    </row>
    <row r="64" spans="1:16" ht="38.25">
      <c r="A64" s="48" t="s">
        <v>466</v>
      </c>
      <c r="B64" s="176" t="s">
        <v>795</v>
      </c>
      <c r="C64" s="219" t="s">
        <v>848</v>
      </c>
      <c r="D64" s="255" t="s">
        <v>90</v>
      </c>
      <c r="E64" s="250">
        <v>33</v>
      </c>
      <c r="F64" s="222"/>
      <c r="G64" s="103"/>
      <c r="H64" s="103"/>
      <c r="I64" s="165"/>
      <c r="J64" s="103"/>
      <c r="K64" s="165"/>
      <c r="L64" s="103"/>
      <c r="M64" s="103"/>
      <c r="N64" s="103"/>
      <c r="O64" s="103"/>
      <c r="P64" s="103"/>
    </row>
    <row r="65" spans="1:16">
      <c r="A65" s="48" t="s">
        <v>849</v>
      </c>
      <c r="B65" s="176" t="s">
        <v>795</v>
      </c>
      <c r="C65" s="219" t="s">
        <v>850</v>
      </c>
      <c r="D65" s="255" t="s">
        <v>90</v>
      </c>
      <c r="E65" s="220">
        <v>581</v>
      </c>
      <c r="F65" s="180"/>
      <c r="G65" s="103"/>
      <c r="H65" s="103"/>
      <c r="I65" s="165"/>
      <c r="J65" s="103"/>
      <c r="K65" s="165"/>
      <c r="L65" s="103"/>
      <c r="M65" s="103"/>
      <c r="N65" s="103"/>
      <c r="O65" s="103"/>
      <c r="P65" s="103"/>
    </row>
    <row r="66" spans="1:16">
      <c r="A66" s="169">
        <v>3</v>
      </c>
      <c r="B66" s="225"/>
      <c r="C66" s="244" t="s">
        <v>851</v>
      </c>
      <c r="D66" s="245"/>
      <c r="E66" s="245"/>
      <c r="F66" s="229"/>
      <c r="G66" s="112"/>
      <c r="H66" s="112"/>
      <c r="I66" s="112"/>
      <c r="J66" s="112"/>
      <c r="K66" s="112"/>
      <c r="L66" s="112"/>
      <c r="M66" s="112"/>
      <c r="N66" s="112"/>
      <c r="O66" s="112"/>
      <c r="P66" s="112"/>
    </row>
    <row r="67" spans="1:16">
      <c r="A67" s="48" t="s">
        <v>190</v>
      </c>
      <c r="B67" s="176" t="s">
        <v>795</v>
      </c>
      <c r="C67" s="219" t="s">
        <v>852</v>
      </c>
      <c r="D67" s="255" t="s">
        <v>218</v>
      </c>
      <c r="E67" s="220">
        <v>1180</v>
      </c>
      <c r="F67" s="222"/>
      <c r="G67" s="103"/>
      <c r="H67" s="103"/>
      <c r="I67" s="165"/>
      <c r="J67" s="103"/>
      <c r="K67" s="165"/>
      <c r="L67" s="103"/>
      <c r="M67" s="103"/>
      <c r="N67" s="103"/>
      <c r="O67" s="103"/>
      <c r="P67" s="103"/>
    </row>
    <row r="68" spans="1:16">
      <c r="A68" s="48" t="s">
        <v>193</v>
      </c>
      <c r="B68" s="176" t="s">
        <v>795</v>
      </c>
      <c r="C68" s="219" t="s">
        <v>853</v>
      </c>
      <c r="D68" s="255" t="s">
        <v>218</v>
      </c>
      <c r="E68" s="220">
        <v>2100</v>
      </c>
      <c r="F68" s="222"/>
      <c r="G68" s="103"/>
      <c r="H68" s="103"/>
      <c r="I68" s="165"/>
      <c r="J68" s="103"/>
      <c r="K68" s="165"/>
      <c r="L68" s="103"/>
      <c r="M68" s="103"/>
      <c r="N68" s="103"/>
      <c r="O68" s="103"/>
      <c r="P68" s="103"/>
    </row>
    <row r="69" spans="1:16">
      <c r="A69" s="48" t="s">
        <v>195</v>
      </c>
      <c r="B69" s="176" t="s">
        <v>795</v>
      </c>
      <c r="C69" s="219" t="s">
        <v>854</v>
      </c>
      <c r="D69" s="255" t="s">
        <v>218</v>
      </c>
      <c r="E69" s="220">
        <v>50</v>
      </c>
      <c r="F69" s="222"/>
      <c r="G69" s="103"/>
      <c r="H69" s="103"/>
      <c r="I69" s="165"/>
      <c r="J69" s="103"/>
      <c r="K69" s="165"/>
      <c r="L69" s="103"/>
      <c r="M69" s="103"/>
      <c r="N69" s="103"/>
      <c r="O69" s="103"/>
      <c r="P69" s="103"/>
    </row>
    <row r="70" spans="1:16">
      <c r="A70" s="48" t="s">
        <v>197</v>
      </c>
      <c r="B70" s="176" t="s">
        <v>795</v>
      </c>
      <c r="C70" s="219" t="s">
        <v>855</v>
      </c>
      <c r="D70" s="255" t="s">
        <v>218</v>
      </c>
      <c r="E70" s="256">
        <v>130</v>
      </c>
      <c r="F70" s="222"/>
      <c r="G70" s="103"/>
      <c r="H70" s="103"/>
      <c r="I70" s="165"/>
      <c r="J70" s="103"/>
      <c r="K70" s="165"/>
      <c r="L70" s="103"/>
      <c r="M70" s="103"/>
      <c r="N70" s="103"/>
      <c r="O70" s="103"/>
      <c r="P70" s="103"/>
    </row>
    <row r="71" spans="1:16">
      <c r="A71" s="48" t="s">
        <v>285</v>
      </c>
      <c r="B71" s="176" t="s">
        <v>795</v>
      </c>
      <c r="C71" s="219" t="s">
        <v>856</v>
      </c>
      <c r="D71" s="255" t="s">
        <v>218</v>
      </c>
      <c r="E71" s="256">
        <v>800</v>
      </c>
      <c r="F71" s="222"/>
      <c r="G71" s="103"/>
      <c r="H71" s="103"/>
      <c r="I71" s="165"/>
      <c r="J71" s="103"/>
      <c r="K71" s="165"/>
      <c r="L71" s="103"/>
      <c r="M71" s="103"/>
      <c r="N71" s="103"/>
      <c r="O71" s="103"/>
      <c r="P71" s="103"/>
    </row>
    <row r="72" spans="1:16">
      <c r="A72" s="48" t="s">
        <v>287</v>
      </c>
      <c r="B72" s="176" t="s">
        <v>795</v>
      </c>
      <c r="C72" s="219" t="s">
        <v>857</v>
      </c>
      <c r="D72" s="255" t="s">
        <v>218</v>
      </c>
      <c r="E72" s="256">
        <v>290</v>
      </c>
      <c r="F72" s="222"/>
      <c r="G72" s="103"/>
      <c r="H72" s="103"/>
      <c r="I72" s="165"/>
      <c r="J72" s="103"/>
      <c r="K72" s="165"/>
      <c r="L72" s="103"/>
      <c r="M72" s="103"/>
      <c r="N72" s="103"/>
      <c r="O72" s="103"/>
      <c r="P72" s="103"/>
    </row>
    <row r="73" spans="1:16" ht="25.5">
      <c r="A73" s="48" t="s">
        <v>289</v>
      </c>
      <c r="B73" s="176" t="s">
        <v>795</v>
      </c>
      <c r="C73" s="219" t="s">
        <v>858</v>
      </c>
      <c r="D73" s="255" t="s">
        <v>218</v>
      </c>
      <c r="E73" s="256">
        <v>280</v>
      </c>
      <c r="F73" s="222"/>
      <c r="G73" s="103"/>
      <c r="H73" s="103"/>
      <c r="I73" s="165"/>
      <c r="J73" s="103"/>
      <c r="K73" s="165"/>
      <c r="L73" s="103"/>
      <c r="M73" s="103"/>
      <c r="N73" s="103"/>
      <c r="O73" s="103"/>
      <c r="P73" s="103"/>
    </row>
    <row r="74" spans="1:16">
      <c r="A74" s="48" t="s">
        <v>291</v>
      </c>
      <c r="B74" s="176" t="s">
        <v>795</v>
      </c>
      <c r="C74" s="219" t="s">
        <v>859</v>
      </c>
      <c r="D74" s="255" t="s">
        <v>102</v>
      </c>
      <c r="E74" s="256">
        <v>1</v>
      </c>
      <c r="F74" s="222"/>
      <c r="G74" s="103"/>
      <c r="H74" s="103"/>
      <c r="I74" s="165"/>
      <c r="J74" s="103"/>
      <c r="K74" s="165"/>
      <c r="L74" s="103"/>
      <c r="M74" s="103"/>
      <c r="N74" s="103"/>
      <c r="O74" s="103"/>
      <c r="P74" s="103"/>
    </row>
    <row r="75" spans="1:16" s="53" customFormat="1" ht="25.5">
      <c r="A75" s="169">
        <v>4</v>
      </c>
      <c r="B75" s="108"/>
      <c r="C75" s="244" t="s">
        <v>860</v>
      </c>
      <c r="D75" s="245"/>
      <c r="E75" s="245"/>
      <c r="F75" s="108"/>
      <c r="G75" s="290"/>
      <c r="H75" s="112"/>
      <c r="I75" s="112"/>
      <c r="J75" s="112"/>
      <c r="K75" s="112"/>
      <c r="L75" s="112"/>
      <c r="M75" s="112"/>
      <c r="N75" s="112"/>
      <c r="O75" s="112"/>
      <c r="P75" s="290"/>
    </row>
    <row r="76" spans="1:16">
      <c r="A76" s="48" t="s">
        <v>200</v>
      </c>
      <c r="B76" s="176" t="s">
        <v>795</v>
      </c>
      <c r="C76" s="219" t="s">
        <v>861</v>
      </c>
      <c r="D76" s="255" t="s">
        <v>218</v>
      </c>
      <c r="E76" s="250">
        <v>1000</v>
      </c>
      <c r="F76" s="180"/>
      <c r="G76" s="103"/>
      <c r="H76" s="103"/>
      <c r="I76" s="165"/>
      <c r="J76" s="103"/>
      <c r="K76" s="165"/>
      <c r="L76" s="103"/>
      <c r="M76" s="103"/>
      <c r="N76" s="103"/>
      <c r="O76" s="103"/>
      <c r="P76" s="103"/>
    </row>
    <row r="77" spans="1:16">
      <c r="A77" s="48" t="s">
        <v>225</v>
      </c>
      <c r="B77" s="176" t="s">
        <v>795</v>
      </c>
      <c r="C77" s="219" t="s">
        <v>862</v>
      </c>
      <c r="D77" s="255" t="s">
        <v>218</v>
      </c>
      <c r="E77" s="220">
        <v>1000</v>
      </c>
      <c r="F77" s="180"/>
      <c r="G77" s="103"/>
      <c r="H77" s="103"/>
      <c r="I77" s="165"/>
      <c r="J77" s="103"/>
      <c r="K77" s="165"/>
      <c r="L77" s="103"/>
      <c r="M77" s="103"/>
      <c r="N77" s="103"/>
      <c r="O77" s="103"/>
      <c r="P77" s="103"/>
    </row>
    <row r="78" spans="1:16">
      <c r="A78" s="48" t="s">
        <v>227</v>
      </c>
      <c r="B78" s="176" t="s">
        <v>795</v>
      </c>
      <c r="C78" s="219" t="s">
        <v>863</v>
      </c>
      <c r="D78" s="255" t="s">
        <v>218</v>
      </c>
      <c r="E78" s="220">
        <v>200</v>
      </c>
      <c r="F78" s="180"/>
      <c r="G78" s="103"/>
      <c r="H78" s="103"/>
      <c r="I78" s="165"/>
      <c r="J78" s="103"/>
      <c r="K78" s="165"/>
      <c r="L78" s="103"/>
      <c r="M78" s="103"/>
      <c r="N78" s="103"/>
      <c r="O78" s="103"/>
      <c r="P78" s="103"/>
    </row>
    <row r="79" spans="1:16" ht="25.5">
      <c r="A79" s="48" t="s">
        <v>229</v>
      </c>
      <c r="B79" s="176" t="s">
        <v>795</v>
      </c>
      <c r="C79" s="219" t="s">
        <v>864</v>
      </c>
      <c r="D79" s="255" t="s">
        <v>102</v>
      </c>
      <c r="E79" s="220">
        <v>1</v>
      </c>
      <c r="F79" s="222"/>
      <c r="G79" s="103"/>
      <c r="H79" s="103"/>
      <c r="I79" s="165"/>
      <c r="J79" s="103"/>
      <c r="K79" s="165"/>
      <c r="L79" s="103"/>
      <c r="M79" s="103"/>
      <c r="N79" s="103"/>
      <c r="O79" s="103"/>
      <c r="P79" s="103"/>
    </row>
    <row r="80" spans="1:16" ht="38.25">
      <c r="A80" s="48" t="s">
        <v>231</v>
      </c>
      <c r="B80" s="176" t="s">
        <v>795</v>
      </c>
      <c r="C80" s="219" t="s">
        <v>865</v>
      </c>
      <c r="D80" s="255" t="s">
        <v>102</v>
      </c>
      <c r="E80" s="220">
        <v>1</v>
      </c>
      <c r="F80" s="180"/>
      <c r="G80" s="103"/>
      <c r="H80" s="103"/>
      <c r="I80" s="165"/>
      <c r="J80" s="103"/>
      <c r="K80" s="165"/>
      <c r="L80" s="103"/>
      <c r="M80" s="103"/>
      <c r="N80" s="103"/>
      <c r="O80" s="103"/>
      <c r="P80" s="103"/>
    </row>
    <row r="81" spans="1:16" ht="25.5">
      <c r="A81" s="169">
        <v>5</v>
      </c>
      <c r="B81" s="225"/>
      <c r="C81" s="244" t="s">
        <v>866</v>
      </c>
      <c r="D81" s="245"/>
      <c r="E81" s="245"/>
      <c r="F81" s="229"/>
      <c r="G81" s="112"/>
      <c r="H81" s="112"/>
      <c r="I81" s="112"/>
      <c r="J81" s="112"/>
      <c r="K81" s="112"/>
      <c r="L81" s="112"/>
      <c r="M81" s="112"/>
      <c r="N81" s="112"/>
      <c r="O81" s="112"/>
      <c r="P81" s="112"/>
    </row>
    <row r="82" spans="1:16">
      <c r="A82" s="144" t="s">
        <v>246</v>
      </c>
      <c r="B82" s="176" t="s">
        <v>795</v>
      </c>
      <c r="C82" s="219" t="s">
        <v>867</v>
      </c>
      <c r="D82" s="255" t="s">
        <v>218</v>
      </c>
      <c r="E82" s="220">
        <v>220</v>
      </c>
      <c r="F82" s="180"/>
      <c r="G82" s="103"/>
      <c r="H82" s="103"/>
      <c r="I82" s="165"/>
      <c r="J82" s="103"/>
      <c r="K82" s="165"/>
      <c r="L82" s="103"/>
      <c r="M82" s="103"/>
      <c r="N82" s="103"/>
      <c r="O82" s="103"/>
      <c r="P82" s="103"/>
    </row>
    <row r="83" spans="1:16" ht="25.5">
      <c r="A83" s="144" t="s">
        <v>248</v>
      </c>
      <c r="B83" s="176" t="s">
        <v>795</v>
      </c>
      <c r="C83" s="219" t="s">
        <v>868</v>
      </c>
      <c r="D83" s="255" t="s">
        <v>218</v>
      </c>
      <c r="E83" s="220">
        <v>100</v>
      </c>
      <c r="F83" s="180"/>
      <c r="G83" s="103"/>
      <c r="H83" s="103"/>
      <c r="I83" s="165"/>
      <c r="J83" s="103"/>
      <c r="K83" s="165"/>
      <c r="L83" s="103"/>
      <c r="M83" s="103"/>
      <c r="N83" s="103"/>
      <c r="O83" s="103"/>
      <c r="P83" s="103"/>
    </row>
    <row r="84" spans="1:16" ht="25.5">
      <c r="A84" s="144" t="s">
        <v>250</v>
      </c>
      <c r="B84" s="176" t="s">
        <v>795</v>
      </c>
      <c r="C84" s="219" t="s">
        <v>869</v>
      </c>
      <c r="D84" s="255" t="s">
        <v>218</v>
      </c>
      <c r="E84" s="220">
        <v>30</v>
      </c>
      <c r="F84" s="180"/>
      <c r="G84" s="103"/>
      <c r="H84" s="103"/>
      <c r="I84" s="165"/>
      <c r="J84" s="103"/>
      <c r="K84" s="165"/>
      <c r="L84" s="103"/>
      <c r="M84" s="103"/>
      <c r="N84" s="103"/>
      <c r="O84" s="103"/>
      <c r="P84" s="103"/>
    </row>
    <row r="85" spans="1:16">
      <c r="A85" s="144" t="s">
        <v>252</v>
      </c>
      <c r="B85" s="176" t="s">
        <v>795</v>
      </c>
      <c r="C85" s="219" t="s">
        <v>870</v>
      </c>
      <c r="D85" s="255" t="s">
        <v>90</v>
      </c>
      <c r="E85" s="220">
        <v>100</v>
      </c>
      <c r="F85" s="180"/>
      <c r="G85" s="103"/>
      <c r="H85" s="103"/>
      <c r="I85" s="165"/>
      <c r="J85" s="103"/>
      <c r="K85" s="165"/>
      <c r="L85" s="103"/>
      <c r="M85" s="103"/>
      <c r="N85" s="103"/>
      <c r="O85" s="103"/>
      <c r="P85" s="103"/>
    </row>
    <row r="86" spans="1:16" ht="25.5">
      <c r="A86" s="144" t="s">
        <v>361</v>
      </c>
      <c r="B86" s="176" t="s">
        <v>795</v>
      </c>
      <c r="C86" s="219" t="s">
        <v>871</v>
      </c>
      <c r="D86" s="255" t="s">
        <v>90</v>
      </c>
      <c r="E86" s="220">
        <v>350</v>
      </c>
      <c r="F86" s="180"/>
      <c r="G86" s="103"/>
      <c r="H86" s="103"/>
      <c r="I86" s="165"/>
      <c r="J86" s="103"/>
      <c r="K86" s="165"/>
      <c r="L86" s="103"/>
      <c r="M86" s="103"/>
      <c r="N86" s="103"/>
      <c r="O86" s="103"/>
      <c r="P86" s="103"/>
    </row>
    <row r="87" spans="1:16">
      <c r="A87" s="144" t="s">
        <v>747</v>
      </c>
      <c r="B87" s="176" t="s">
        <v>795</v>
      </c>
      <c r="C87" s="219" t="s">
        <v>872</v>
      </c>
      <c r="D87" s="255" t="s">
        <v>90</v>
      </c>
      <c r="E87" s="220">
        <v>8</v>
      </c>
      <c r="F87" s="180"/>
      <c r="G87" s="103"/>
      <c r="H87" s="103"/>
      <c r="I87" s="165"/>
      <c r="J87" s="103"/>
      <c r="K87" s="165"/>
      <c r="L87" s="103"/>
      <c r="M87" s="103"/>
      <c r="N87" s="103"/>
      <c r="O87" s="103"/>
      <c r="P87" s="103"/>
    </row>
    <row r="88" spans="1:16" ht="25.5">
      <c r="A88" s="144" t="s">
        <v>748</v>
      </c>
      <c r="B88" s="176" t="s">
        <v>795</v>
      </c>
      <c r="C88" s="219" t="s">
        <v>873</v>
      </c>
      <c r="D88" s="255" t="s">
        <v>102</v>
      </c>
      <c r="E88" s="220">
        <v>1</v>
      </c>
      <c r="F88" s="180"/>
      <c r="G88" s="103"/>
      <c r="H88" s="103"/>
      <c r="I88" s="165"/>
      <c r="J88" s="103"/>
      <c r="K88" s="165"/>
      <c r="L88" s="103"/>
      <c r="M88" s="103"/>
      <c r="N88" s="103"/>
      <c r="O88" s="103"/>
      <c r="P88" s="103"/>
    </row>
    <row r="89" spans="1:16">
      <c r="A89" s="291">
        <v>6</v>
      </c>
      <c r="B89" s="225"/>
      <c r="C89" s="244" t="s">
        <v>874</v>
      </c>
      <c r="D89" s="245"/>
      <c r="E89" s="245"/>
      <c r="F89" s="284"/>
      <c r="G89" s="112"/>
      <c r="H89" s="112"/>
      <c r="I89" s="112"/>
      <c r="J89" s="112"/>
      <c r="K89" s="112"/>
      <c r="L89" s="112"/>
      <c r="M89" s="112"/>
      <c r="N89" s="112"/>
      <c r="O89" s="112"/>
      <c r="P89" s="112"/>
    </row>
    <row r="90" spans="1:16" ht="25.5">
      <c r="A90" s="144" t="s">
        <v>255</v>
      </c>
      <c r="B90" s="176" t="s">
        <v>795</v>
      </c>
      <c r="C90" s="219" t="s">
        <v>875</v>
      </c>
      <c r="D90" s="255" t="s">
        <v>218</v>
      </c>
      <c r="E90" s="220">
        <v>150</v>
      </c>
      <c r="F90" s="180"/>
      <c r="G90" s="103"/>
      <c r="H90" s="103"/>
      <c r="I90" s="165"/>
      <c r="J90" s="103"/>
      <c r="K90" s="165"/>
      <c r="L90" s="103"/>
      <c r="M90" s="103"/>
      <c r="N90" s="103"/>
      <c r="O90" s="103"/>
      <c r="P90" s="103"/>
    </row>
    <row r="91" spans="1:16" ht="25.5">
      <c r="A91" s="144" t="s">
        <v>258</v>
      </c>
      <c r="B91" s="176" t="s">
        <v>795</v>
      </c>
      <c r="C91" s="219" t="s">
        <v>876</v>
      </c>
      <c r="D91" s="255" t="s">
        <v>90</v>
      </c>
      <c r="E91" s="220">
        <v>40</v>
      </c>
      <c r="F91" s="180"/>
      <c r="G91" s="103"/>
      <c r="H91" s="103"/>
      <c r="I91" s="165"/>
      <c r="J91" s="103"/>
      <c r="K91" s="165"/>
      <c r="L91" s="103"/>
      <c r="M91" s="103"/>
      <c r="N91" s="103"/>
      <c r="O91" s="103"/>
      <c r="P91" s="103"/>
    </row>
    <row r="92" spans="1:16" ht="25.5">
      <c r="A92" s="144" t="s">
        <v>342</v>
      </c>
      <c r="B92" s="176" t="s">
        <v>795</v>
      </c>
      <c r="C92" s="219" t="s">
        <v>877</v>
      </c>
      <c r="D92" s="255" t="s">
        <v>90</v>
      </c>
      <c r="E92" s="220">
        <v>10</v>
      </c>
      <c r="F92" s="180"/>
      <c r="G92" s="103"/>
      <c r="H92" s="103"/>
      <c r="I92" s="165"/>
      <c r="J92" s="103"/>
      <c r="K92" s="165"/>
      <c r="L92" s="103"/>
      <c r="M92" s="103"/>
      <c r="N92" s="103"/>
      <c r="O92" s="103"/>
      <c r="P92" s="103"/>
    </row>
    <row r="93" spans="1:16" ht="25.5">
      <c r="A93" s="144" t="s">
        <v>344</v>
      </c>
      <c r="B93" s="176" t="s">
        <v>795</v>
      </c>
      <c r="C93" s="219" t="s">
        <v>878</v>
      </c>
      <c r="D93" s="255" t="s">
        <v>90</v>
      </c>
      <c r="E93" s="220">
        <v>10</v>
      </c>
      <c r="F93" s="180"/>
      <c r="G93" s="103"/>
      <c r="H93" s="103"/>
      <c r="I93" s="165"/>
      <c r="J93" s="103"/>
      <c r="K93" s="165"/>
      <c r="L93" s="103"/>
      <c r="M93" s="103"/>
      <c r="N93" s="103"/>
      <c r="O93" s="103"/>
      <c r="P93" s="103"/>
    </row>
    <row r="94" spans="1:16">
      <c r="A94" s="144" t="s">
        <v>366</v>
      </c>
      <c r="B94" s="176" t="s">
        <v>795</v>
      </c>
      <c r="C94" s="219" t="s">
        <v>879</v>
      </c>
      <c r="D94" s="255" t="s">
        <v>880</v>
      </c>
      <c r="E94" s="220">
        <v>1</v>
      </c>
      <c r="F94" s="180"/>
      <c r="G94" s="103"/>
      <c r="H94" s="103"/>
      <c r="I94" s="165"/>
      <c r="J94" s="103"/>
      <c r="K94" s="165"/>
      <c r="L94" s="103"/>
      <c r="M94" s="103"/>
      <c r="N94" s="103"/>
      <c r="O94" s="103"/>
      <c r="P94" s="103"/>
    </row>
    <row r="95" spans="1:16" ht="25.5">
      <c r="A95" s="144" t="s">
        <v>768</v>
      </c>
      <c r="B95" s="176" t="s">
        <v>795</v>
      </c>
      <c r="C95" s="219" t="s">
        <v>881</v>
      </c>
      <c r="D95" s="255" t="s">
        <v>218</v>
      </c>
      <c r="E95" s="220">
        <v>5</v>
      </c>
      <c r="F95" s="180"/>
      <c r="G95" s="103"/>
      <c r="H95" s="103"/>
      <c r="I95" s="165"/>
      <c r="J95" s="103"/>
      <c r="K95" s="165"/>
      <c r="L95" s="103"/>
      <c r="M95" s="103"/>
      <c r="N95" s="103"/>
      <c r="O95" s="103"/>
      <c r="P95" s="103"/>
    </row>
    <row r="96" spans="1:16">
      <c r="A96" s="169">
        <v>7</v>
      </c>
      <c r="B96" s="225"/>
      <c r="C96" s="244" t="s">
        <v>882</v>
      </c>
      <c r="D96" s="245"/>
      <c r="E96" s="245"/>
      <c r="F96" s="284"/>
      <c r="G96" s="112"/>
      <c r="H96" s="112"/>
      <c r="I96" s="112"/>
      <c r="J96" s="112"/>
      <c r="K96" s="112"/>
      <c r="L96" s="112"/>
      <c r="M96" s="112"/>
      <c r="N96" s="112"/>
      <c r="O96" s="112"/>
      <c r="P96" s="112"/>
    </row>
    <row r="97" spans="1:16" ht="25.5">
      <c r="A97" s="144" t="s">
        <v>262</v>
      </c>
      <c r="B97" s="176" t="s">
        <v>795</v>
      </c>
      <c r="C97" s="219" t="s">
        <v>883</v>
      </c>
      <c r="D97" s="255" t="s">
        <v>218</v>
      </c>
      <c r="E97" s="220">
        <v>5</v>
      </c>
      <c r="F97" s="180"/>
      <c r="G97" s="103"/>
      <c r="H97" s="103"/>
      <c r="I97" s="165"/>
      <c r="J97" s="103"/>
      <c r="K97" s="165"/>
      <c r="L97" s="103"/>
      <c r="M97" s="103"/>
      <c r="N97" s="103"/>
      <c r="O97" s="103"/>
      <c r="P97" s="103"/>
    </row>
    <row r="98" spans="1:16" ht="25.5">
      <c r="A98" s="144" t="s">
        <v>264</v>
      </c>
      <c r="B98" s="176" t="s">
        <v>795</v>
      </c>
      <c r="C98" s="219" t="s">
        <v>884</v>
      </c>
      <c r="D98" s="255" t="s">
        <v>218</v>
      </c>
      <c r="E98" s="220">
        <v>150</v>
      </c>
      <c r="F98" s="180"/>
      <c r="G98" s="103"/>
      <c r="H98" s="103"/>
      <c r="I98" s="165"/>
      <c r="J98" s="103"/>
      <c r="K98" s="165"/>
      <c r="L98" s="103"/>
      <c r="M98" s="103"/>
      <c r="N98" s="103"/>
      <c r="O98" s="103"/>
      <c r="P98" s="103"/>
    </row>
    <row r="99" spans="1:16" ht="38.25">
      <c r="A99" s="144">
        <v>8</v>
      </c>
      <c r="B99" s="176" t="s">
        <v>795</v>
      </c>
      <c r="C99" s="251" t="s">
        <v>413</v>
      </c>
      <c r="D99" s="255" t="s">
        <v>102</v>
      </c>
      <c r="E99" s="255">
        <v>1</v>
      </c>
      <c r="F99" s="222"/>
      <c r="G99" s="103"/>
      <c r="H99" s="103"/>
      <c r="I99" s="165"/>
      <c r="J99" s="103"/>
      <c r="K99" s="165"/>
      <c r="L99" s="103"/>
      <c r="M99" s="103"/>
      <c r="N99" s="103"/>
      <c r="O99" s="103"/>
      <c r="P99" s="103"/>
    </row>
    <row r="100" spans="1:16">
      <c r="A100" s="48"/>
      <c r="B100" s="288"/>
      <c r="C100" s="15"/>
      <c r="D100" s="119"/>
      <c r="E100" s="289"/>
      <c r="F100" s="14"/>
      <c r="G100" s="121"/>
      <c r="H100" s="122"/>
      <c r="I100" s="166"/>
      <c r="J100" s="166"/>
      <c r="K100" s="167"/>
      <c r="L100" s="122"/>
      <c r="M100" s="122"/>
      <c r="N100" s="122"/>
      <c r="O100" s="122"/>
      <c r="P100" s="103"/>
    </row>
    <row r="101" spans="1:16" s="132" customFormat="1" ht="25.5">
      <c r="A101" s="124"/>
      <c r="B101" s="124"/>
      <c r="C101" s="125" t="s">
        <v>125</v>
      </c>
      <c r="D101" s="126"/>
      <c r="E101" s="124"/>
      <c r="F101" s="127"/>
      <c r="G101" s="128"/>
      <c r="H101" s="129"/>
      <c r="I101" s="130"/>
      <c r="J101" s="129"/>
      <c r="K101" s="130"/>
      <c r="L101" s="129">
        <f>SUM(L11:L100)</f>
        <v>0</v>
      </c>
      <c r="M101" s="130">
        <f>SUM(M11:M100)</f>
        <v>0</v>
      </c>
      <c r="N101" s="129">
        <f>SUM(N11:N100)</f>
        <v>0</v>
      </c>
      <c r="O101" s="130">
        <f>SUM(O11:O100)</f>
        <v>0</v>
      </c>
      <c r="P101" s="131">
        <f>SUM(P11:P100)</f>
        <v>0</v>
      </c>
    </row>
    <row r="102" spans="1:16">
      <c r="K102" s="133" t="s">
        <v>126</v>
      </c>
      <c r="L102" s="134">
        <f>SUM(L101:L101)</f>
        <v>0</v>
      </c>
      <c r="M102" s="134">
        <f>SUM(M101:M101)</f>
        <v>0</v>
      </c>
      <c r="N102" s="134">
        <f>SUM(N101:N101)</f>
        <v>0</v>
      </c>
      <c r="O102" s="134">
        <f>SUM(O101:O101)</f>
        <v>0</v>
      </c>
      <c r="P102" s="135">
        <f>SUM(P101:P101)</f>
        <v>0</v>
      </c>
    </row>
    <row r="103" spans="1:16">
      <c r="K103" s="133"/>
      <c r="L103" s="136"/>
      <c r="M103" s="136"/>
      <c r="N103" s="136"/>
      <c r="O103" s="136"/>
      <c r="P103" s="137"/>
    </row>
    <row r="104" spans="1:16">
      <c r="C104" s="76" t="s">
        <v>25</v>
      </c>
      <c r="F104" s="33"/>
    </row>
    <row r="105" spans="1:16">
      <c r="C105" s="76"/>
      <c r="F105" s="33"/>
    </row>
    <row r="106" spans="1:16">
      <c r="F106" s="33"/>
    </row>
    <row r="107" spans="1:16">
      <c r="C107" s="76" t="s">
        <v>64</v>
      </c>
      <c r="F107" s="33"/>
    </row>
  </sheetData>
  <mergeCells count="7">
    <mergeCell ref="F8:K8"/>
    <mergeCell ref="L8:P8"/>
    <mergeCell ref="A8:A9"/>
    <mergeCell ref="B8:B9"/>
    <mergeCell ref="C8:C9"/>
    <mergeCell ref="D8:D9"/>
    <mergeCell ref="E8:E9"/>
  </mergeCells>
  <pageMargins left="0.39374999999999999" right="0.2" top="1.0236111111111099" bottom="0.39374999999999999" header="0.51180555555555496" footer="0.15763888888888899"/>
  <pageSetup paperSize="9" firstPageNumber="0" orientation="landscape" horizontalDpi="300" verticalDpi="300"/>
  <headerFooter>
    <oddHeader>&amp;C&amp;12LOKĀLĀ TĀME Nr. 2-5
&amp;"Arial,Trekns"&amp;UELEKTROAPGĀDE UN APGAISMOJUMS.</oddHeader>
    <oddFooter>&amp;C&amp;8&amp;P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</sheetPr>
  <dimension ref="A1:AMK101"/>
  <sheetViews>
    <sheetView zoomScaleNormal="100" workbookViewId="0">
      <selection activeCell="C94" sqref="C94"/>
    </sheetView>
  </sheetViews>
  <sheetFormatPr defaultRowHeight="12.75"/>
  <cols>
    <col min="1" max="1" width="5.7109375" style="1" customWidth="1"/>
    <col min="2" max="2" width="8.5703125" style="1" customWidth="1"/>
    <col min="3" max="3" width="36.5703125" style="2" customWidth="1"/>
    <col min="4" max="4" width="4.7109375" style="3" customWidth="1"/>
    <col min="5" max="5" width="6.85546875" style="1" customWidth="1"/>
    <col min="6" max="6" width="6.28515625" style="1" customWidth="1"/>
    <col min="7" max="7" width="6.5703125" style="35" customWidth="1"/>
    <col min="8" max="8" width="6.42578125" style="36" customWidth="1"/>
    <col min="9" max="9" width="7.5703125" style="36" customWidth="1"/>
    <col min="10" max="10" width="6.28515625" style="36" customWidth="1"/>
    <col min="11" max="11" width="7.28515625" style="36" customWidth="1"/>
    <col min="12" max="15" width="8.42578125" style="36" customWidth="1"/>
    <col min="16" max="16" width="9.42578125" style="4" customWidth="1"/>
    <col min="17" max="17" width="9.140625" style="4" customWidth="1"/>
    <col min="18" max="18" width="9.5703125" style="4" customWidth="1"/>
    <col min="19" max="1025" width="9.140625" style="4" customWidth="1"/>
  </cols>
  <sheetData>
    <row r="1" spans="1:18" ht="14.25">
      <c r="A1" s="77" t="s">
        <v>1</v>
      </c>
      <c r="B1" s="77"/>
      <c r="C1" s="78"/>
      <c r="D1" s="37" t="s">
        <v>15</v>
      </c>
      <c r="E1" s="79"/>
      <c r="F1" s="79"/>
      <c r="G1" s="80"/>
      <c r="H1" s="81"/>
      <c r="I1" s="81"/>
      <c r="J1" s="81"/>
      <c r="K1" s="81"/>
      <c r="L1" s="81"/>
      <c r="M1" s="81"/>
      <c r="N1" s="81"/>
      <c r="O1" s="81"/>
      <c r="P1" s="82"/>
    </row>
    <row r="2" spans="1:18" ht="15">
      <c r="A2" s="77" t="s">
        <v>28</v>
      </c>
      <c r="B2" s="77"/>
      <c r="C2" s="78"/>
      <c r="D2" s="7" t="s">
        <v>65</v>
      </c>
      <c r="E2" s="79"/>
      <c r="F2" s="79"/>
      <c r="G2" s="80"/>
      <c r="H2" s="81"/>
      <c r="I2" s="81"/>
      <c r="J2" s="81"/>
      <c r="K2" s="81"/>
      <c r="L2" s="81"/>
      <c r="M2" s="81"/>
      <c r="N2" s="81"/>
      <c r="O2" s="81"/>
      <c r="P2" s="82"/>
    </row>
    <row r="3" spans="1:18" ht="15">
      <c r="A3" s="77"/>
      <c r="B3" s="77"/>
      <c r="C3" s="78"/>
      <c r="D3" s="7" t="s">
        <v>30</v>
      </c>
      <c r="E3" s="79"/>
      <c r="F3" s="79"/>
      <c r="G3" s="80"/>
      <c r="H3" s="81"/>
      <c r="I3" s="81"/>
      <c r="J3" s="81"/>
      <c r="K3" s="81"/>
      <c r="L3" s="81"/>
      <c r="M3" s="81"/>
      <c r="N3" s="81"/>
      <c r="O3" s="81"/>
      <c r="P3" s="82"/>
    </row>
    <row r="4" spans="1:18" ht="15">
      <c r="A4" s="77" t="s">
        <v>31</v>
      </c>
      <c r="B4" s="77"/>
      <c r="C4" s="78"/>
      <c r="D4" s="7" t="s">
        <v>32</v>
      </c>
      <c r="E4" s="79"/>
      <c r="F4" s="79"/>
      <c r="G4" s="80"/>
      <c r="H4" s="81"/>
      <c r="I4" s="81"/>
      <c r="J4" s="81"/>
      <c r="K4" s="81"/>
      <c r="L4" s="81"/>
      <c r="M4" s="81"/>
      <c r="N4" s="81"/>
      <c r="O4" s="81"/>
      <c r="P4" s="82"/>
    </row>
    <row r="5" spans="1:18" ht="14.25">
      <c r="A5" s="77" t="s">
        <v>7</v>
      </c>
      <c r="B5" s="77"/>
      <c r="C5" s="78"/>
      <c r="D5" s="83"/>
      <c r="E5" s="79"/>
      <c r="F5" s="79"/>
      <c r="G5" s="80"/>
      <c r="H5" s="81"/>
      <c r="I5" s="81"/>
      <c r="J5" s="81"/>
      <c r="K5" s="81"/>
      <c r="L5" s="81"/>
      <c r="M5" s="81"/>
      <c r="N5" s="81"/>
      <c r="O5" s="81"/>
      <c r="P5" s="82"/>
    </row>
    <row r="6" spans="1:18" ht="14.25">
      <c r="A6" s="77" t="s">
        <v>885</v>
      </c>
      <c r="B6" s="77"/>
      <c r="C6" s="78"/>
      <c r="D6" s="84"/>
      <c r="E6" s="79"/>
      <c r="F6" s="79"/>
      <c r="G6" s="80"/>
      <c r="H6" s="81"/>
      <c r="I6" s="81"/>
      <c r="J6" s="81"/>
      <c r="K6" s="81"/>
      <c r="L6" s="81"/>
      <c r="M6" s="81"/>
      <c r="N6" s="81"/>
      <c r="O6" s="85" t="s">
        <v>67</v>
      </c>
      <c r="P6" s="138">
        <f>P95</f>
        <v>0</v>
      </c>
    </row>
    <row r="7" spans="1:18" ht="14.25">
      <c r="A7" s="6" t="s">
        <v>68</v>
      </c>
      <c r="B7" s="6"/>
      <c r="C7" s="78"/>
      <c r="D7" s="84"/>
      <c r="E7" s="79"/>
      <c r="F7" s="79"/>
      <c r="G7" s="80"/>
      <c r="H7" s="81"/>
      <c r="I7" s="81"/>
      <c r="J7" s="81"/>
      <c r="K7" s="81"/>
      <c r="L7" s="81"/>
      <c r="M7" s="81"/>
      <c r="N7" s="81"/>
      <c r="O7" s="81"/>
      <c r="P7" s="82"/>
    </row>
    <row r="8" spans="1:18" ht="20.25" customHeight="1">
      <c r="A8" s="334" t="s">
        <v>9</v>
      </c>
      <c r="B8" s="334" t="s">
        <v>69</v>
      </c>
      <c r="C8" s="342" t="s">
        <v>70</v>
      </c>
      <c r="D8" s="343" t="s">
        <v>71</v>
      </c>
      <c r="E8" s="334" t="s">
        <v>72</v>
      </c>
      <c r="F8" s="340" t="s">
        <v>73</v>
      </c>
      <c r="G8" s="340"/>
      <c r="H8" s="340"/>
      <c r="I8" s="340"/>
      <c r="J8" s="340"/>
      <c r="K8" s="340"/>
      <c r="L8" s="341" t="s">
        <v>74</v>
      </c>
      <c r="M8" s="341"/>
      <c r="N8" s="341"/>
      <c r="O8" s="341"/>
      <c r="P8" s="341"/>
      <c r="Q8" s="9"/>
    </row>
    <row r="9" spans="1:18" ht="84" customHeight="1">
      <c r="A9" s="334"/>
      <c r="B9" s="334"/>
      <c r="C9" s="342"/>
      <c r="D9" s="343"/>
      <c r="E9" s="334"/>
      <c r="F9" s="87" t="s">
        <v>75</v>
      </c>
      <c r="G9" s="87" t="s">
        <v>76</v>
      </c>
      <c r="H9" s="40" t="s">
        <v>77</v>
      </c>
      <c r="I9" s="40" t="s">
        <v>78</v>
      </c>
      <c r="J9" s="40" t="s">
        <v>79</v>
      </c>
      <c r="K9" s="40" t="s">
        <v>80</v>
      </c>
      <c r="L9" s="40" t="s">
        <v>39</v>
      </c>
      <c r="M9" s="40" t="s">
        <v>77</v>
      </c>
      <c r="N9" s="40" t="s">
        <v>78</v>
      </c>
      <c r="O9" s="40" t="s">
        <v>79</v>
      </c>
      <c r="P9" s="40" t="s">
        <v>81</v>
      </c>
    </row>
    <row r="10" spans="1:18">
      <c r="A10" s="88"/>
      <c r="B10" s="88"/>
      <c r="C10" s="89"/>
      <c r="D10" s="32"/>
      <c r="E10" s="216"/>
      <c r="F10" s="23"/>
      <c r="G10" s="45"/>
      <c r="H10" s="90"/>
      <c r="I10" s="47"/>
      <c r="J10" s="90"/>
      <c r="K10" s="47"/>
      <c r="L10" s="90"/>
      <c r="M10" s="47"/>
      <c r="N10" s="90"/>
      <c r="O10" s="47"/>
      <c r="P10" s="91"/>
    </row>
    <row r="11" spans="1:18" ht="25.5">
      <c r="A11" s="292">
        <v>1</v>
      </c>
      <c r="B11" s="169"/>
      <c r="C11" s="244" t="s">
        <v>886</v>
      </c>
      <c r="D11" s="228"/>
      <c r="E11" s="293"/>
      <c r="F11" s="92"/>
      <c r="G11" s="95"/>
      <c r="H11" s="96"/>
      <c r="I11" s="96"/>
      <c r="J11" s="96"/>
      <c r="K11" s="96"/>
      <c r="L11" s="96"/>
      <c r="M11" s="96"/>
      <c r="N11" s="96"/>
      <c r="O11" s="96"/>
      <c r="P11" s="97"/>
    </row>
    <row r="12" spans="1:18">
      <c r="A12" s="218" t="s">
        <v>129</v>
      </c>
      <c r="B12" s="176" t="s">
        <v>887</v>
      </c>
      <c r="C12" s="219" t="s">
        <v>888</v>
      </c>
      <c r="D12" s="248" t="s">
        <v>102</v>
      </c>
      <c r="E12" s="250">
        <v>1</v>
      </c>
      <c r="F12" s="287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1"/>
      <c r="R12" s="161"/>
    </row>
    <row r="13" spans="1:18" ht="25.5">
      <c r="A13" s="218" t="s">
        <v>132</v>
      </c>
      <c r="B13" s="176" t="s">
        <v>887</v>
      </c>
      <c r="C13" s="219" t="s">
        <v>889</v>
      </c>
      <c r="D13" s="248" t="s">
        <v>90</v>
      </c>
      <c r="E13" s="250">
        <v>5</v>
      </c>
      <c r="F13" s="287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1"/>
      <c r="R13" s="161"/>
    </row>
    <row r="14" spans="1:18" s="168" customFormat="1">
      <c r="A14" s="218" t="s">
        <v>134</v>
      </c>
      <c r="B14" s="176" t="s">
        <v>887</v>
      </c>
      <c r="C14" s="219" t="s">
        <v>890</v>
      </c>
      <c r="D14" s="248" t="s">
        <v>90</v>
      </c>
      <c r="E14" s="250">
        <v>7</v>
      </c>
      <c r="F14" s="287"/>
      <c r="G14" s="165"/>
      <c r="H14" s="165"/>
      <c r="I14" s="165"/>
      <c r="J14" s="165"/>
      <c r="K14" s="165"/>
      <c r="L14" s="165"/>
      <c r="M14" s="165"/>
      <c r="N14" s="165"/>
      <c r="O14" s="165"/>
      <c r="P14" s="165"/>
    </row>
    <row r="15" spans="1:18" s="168" customFormat="1">
      <c r="A15" s="218" t="s">
        <v>136</v>
      </c>
      <c r="B15" s="176" t="s">
        <v>887</v>
      </c>
      <c r="C15" s="219" t="s">
        <v>891</v>
      </c>
      <c r="D15" s="248" t="s">
        <v>90</v>
      </c>
      <c r="E15" s="250">
        <v>7</v>
      </c>
      <c r="F15" s="287"/>
      <c r="G15" s="165"/>
      <c r="H15" s="165"/>
      <c r="I15" s="165"/>
      <c r="J15" s="165"/>
      <c r="K15" s="165"/>
      <c r="L15" s="165"/>
      <c r="M15" s="165"/>
      <c r="N15" s="165"/>
      <c r="O15" s="165"/>
      <c r="P15" s="165"/>
    </row>
    <row r="16" spans="1:18" s="168" customFormat="1">
      <c r="A16" s="218" t="s">
        <v>138</v>
      </c>
      <c r="B16" s="176" t="s">
        <v>887</v>
      </c>
      <c r="C16" s="219" t="s">
        <v>892</v>
      </c>
      <c r="D16" s="248" t="s">
        <v>90</v>
      </c>
      <c r="E16" s="250">
        <v>5</v>
      </c>
      <c r="F16" s="287"/>
      <c r="G16" s="165"/>
      <c r="H16" s="165"/>
      <c r="I16" s="165"/>
      <c r="J16" s="165"/>
      <c r="K16" s="165"/>
      <c r="L16" s="165"/>
      <c r="M16" s="165"/>
      <c r="N16" s="165"/>
      <c r="O16" s="165"/>
      <c r="P16" s="165"/>
    </row>
    <row r="17" spans="1:18">
      <c r="A17" s="218" t="s">
        <v>142</v>
      </c>
      <c r="B17" s="176" t="s">
        <v>887</v>
      </c>
      <c r="C17" s="219" t="s">
        <v>893</v>
      </c>
      <c r="D17" s="248" t="s">
        <v>90</v>
      </c>
      <c r="E17" s="250">
        <v>20</v>
      </c>
      <c r="F17" s="287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1"/>
      <c r="R17" s="161"/>
    </row>
    <row r="18" spans="1:18">
      <c r="A18" s="218" t="s">
        <v>145</v>
      </c>
      <c r="B18" s="176" t="s">
        <v>887</v>
      </c>
      <c r="C18" s="219" t="s">
        <v>894</v>
      </c>
      <c r="D18" s="248" t="s">
        <v>895</v>
      </c>
      <c r="E18" s="250">
        <v>150</v>
      </c>
      <c r="F18" s="287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1"/>
      <c r="R18" s="161"/>
    </row>
    <row r="19" spans="1:18">
      <c r="A19" s="218" t="s">
        <v>148</v>
      </c>
      <c r="B19" s="176" t="s">
        <v>887</v>
      </c>
      <c r="C19" s="219" t="s">
        <v>896</v>
      </c>
      <c r="D19" s="248" t="s">
        <v>895</v>
      </c>
      <c r="E19" s="250">
        <v>420</v>
      </c>
      <c r="F19" s="287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1"/>
      <c r="R19" s="161"/>
    </row>
    <row r="20" spans="1:18">
      <c r="A20" s="218" t="s">
        <v>150</v>
      </c>
      <c r="B20" s="176" t="s">
        <v>887</v>
      </c>
      <c r="C20" s="219" t="s">
        <v>897</v>
      </c>
      <c r="D20" s="248" t="s">
        <v>895</v>
      </c>
      <c r="E20" s="250">
        <v>50</v>
      </c>
      <c r="F20" s="287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1"/>
      <c r="R20" s="161"/>
    </row>
    <row r="21" spans="1:18">
      <c r="A21" s="218" t="s">
        <v>152</v>
      </c>
      <c r="B21" s="176" t="s">
        <v>887</v>
      </c>
      <c r="C21" s="219" t="s">
        <v>898</v>
      </c>
      <c r="D21" s="248" t="s">
        <v>895</v>
      </c>
      <c r="E21" s="250">
        <v>20</v>
      </c>
      <c r="F21" s="287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1"/>
      <c r="R21" s="161"/>
    </row>
    <row r="22" spans="1:18" ht="25.5">
      <c r="A22" s="218" t="s">
        <v>153</v>
      </c>
      <c r="B22" s="176" t="s">
        <v>887</v>
      </c>
      <c r="C22" s="219" t="s">
        <v>899</v>
      </c>
      <c r="D22" s="248" t="s">
        <v>90</v>
      </c>
      <c r="E22" s="250">
        <v>2</v>
      </c>
      <c r="F22" s="287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1"/>
      <c r="R22" s="161"/>
    </row>
    <row r="23" spans="1:18">
      <c r="A23" s="218" t="s">
        <v>155</v>
      </c>
      <c r="B23" s="176" t="s">
        <v>887</v>
      </c>
      <c r="C23" s="219" t="s">
        <v>900</v>
      </c>
      <c r="D23" s="248" t="s">
        <v>90</v>
      </c>
      <c r="E23" s="250">
        <v>2</v>
      </c>
      <c r="F23" s="287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1"/>
      <c r="R23" s="161"/>
    </row>
    <row r="24" spans="1:18">
      <c r="A24" s="218" t="s">
        <v>157</v>
      </c>
      <c r="B24" s="176" t="s">
        <v>887</v>
      </c>
      <c r="C24" s="219" t="s">
        <v>901</v>
      </c>
      <c r="D24" s="248" t="s">
        <v>90</v>
      </c>
      <c r="E24" s="250">
        <v>1</v>
      </c>
      <c r="F24" s="287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1"/>
      <c r="R24" s="161"/>
    </row>
    <row r="25" spans="1:18" ht="25.5">
      <c r="A25" s="218" t="s">
        <v>160</v>
      </c>
      <c r="B25" s="176" t="s">
        <v>887</v>
      </c>
      <c r="C25" s="219" t="s">
        <v>902</v>
      </c>
      <c r="D25" s="248" t="s">
        <v>90</v>
      </c>
      <c r="E25" s="250">
        <v>8</v>
      </c>
      <c r="F25" s="287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1"/>
      <c r="R25" s="161"/>
    </row>
    <row r="26" spans="1:18">
      <c r="A26" s="218" t="s">
        <v>162</v>
      </c>
      <c r="B26" s="176" t="s">
        <v>887</v>
      </c>
      <c r="C26" s="219" t="s">
        <v>903</v>
      </c>
      <c r="D26" s="248" t="s">
        <v>90</v>
      </c>
      <c r="E26" s="250">
        <v>1</v>
      </c>
      <c r="F26" s="287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1"/>
      <c r="R26" s="161"/>
    </row>
    <row r="27" spans="1:18">
      <c r="A27" s="218" t="s">
        <v>568</v>
      </c>
      <c r="B27" s="176" t="s">
        <v>887</v>
      </c>
      <c r="C27" s="219" t="s">
        <v>904</v>
      </c>
      <c r="D27" s="248" t="s">
        <v>102</v>
      </c>
      <c r="E27" s="250">
        <v>1</v>
      </c>
      <c r="F27" s="287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1"/>
      <c r="R27" s="161"/>
    </row>
    <row r="28" spans="1:18">
      <c r="A28" s="218" t="s">
        <v>570</v>
      </c>
      <c r="B28" s="176" t="s">
        <v>887</v>
      </c>
      <c r="C28" s="219" t="s">
        <v>905</v>
      </c>
      <c r="D28" s="248" t="s">
        <v>90</v>
      </c>
      <c r="E28" s="250">
        <v>1</v>
      </c>
      <c r="F28" s="287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1"/>
      <c r="R28" s="161"/>
    </row>
    <row r="29" spans="1:18" s="249" customFormat="1" ht="51">
      <c r="A29" s="218" t="s">
        <v>572</v>
      </c>
      <c r="B29" s="176" t="s">
        <v>887</v>
      </c>
      <c r="C29" s="269" t="s">
        <v>467</v>
      </c>
      <c r="D29" s="262" t="s">
        <v>102</v>
      </c>
      <c r="E29" s="262">
        <v>1</v>
      </c>
      <c r="F29" s="287"/>
      <c r="G29" s="165"/>
      <c r="H29" s="165"/>
      <c r="I29" s="165"/>
      <c r="J29" s="165"/>
      <c r="K29" s="165"/>
      <c r="L29" s="165"/>
      <c r="M29" s="165"/>
      <c r="N29" s="165"/>
      <c r="O29" s="165"/>
      <c r="P29" s="165"/>
    </row>
    <row r="30" spans="1:18">
      <c r="A30" s="292">
        <v>2</v>
      </c>
      <c r="B30" s="225"/>
      <c r="C30" s="244" t="s">
        <v>906</v>
      </c>
      <c r="D30" s="228"/>
      <c r="E30" s="228"/>
      <c r="F30" s="92"/>
      <c r="G30" s="95"/>
      <c r="H30" s="96"/>
      <c r="I30" s="96"/>
      <c r="J30" s="96"/>
      <c r="K30" s="96"/>
      <c r="L30" s="96"/>
      <c r="M30" s="96"/>
      <c r="N30" s="96"/>
      <c r="O30" s="96"/>
      <c r="P30" s="97"/>
    </row>
    <row r="31" spans="1:18" ht="63.75">
      <c r="A31" s="218" t="s">
        <v>165</v>
      </c>
      <c r="B31" s="176" t="s">
        <v>887</v>
      </c>
      <c r="C31" s="219" t="s">
        <v>907</v>
      </c>
      <c r="D31" s="255" t="s">
        <v>90</v>
      </c>
      <c r="E31" s="250">
        <v>6</v>
      </c>
      <c r="F31" s="180"/>
      <c r="G31" s="103"/>
      <c r="H31" s="103"/>
      <c r="I31" s="165"/>
      <c r="J31" s="103"/>
      <c r="K31" s="165"/>
      <c r="L31" s="103"/>
      <c r="M31" s="103"/>
      <c r="N31" s="103"/>
      <c r="O31" s="103"/>
      <c r="P31" s="103"/>
    </row>
    <row r="32" spans="1:18" ht="76.5">
      <c r="A32" s="218" t="s">
        <v>167</v>
      </c>
      <c r="B32" s="176" t="s">
        <v>887</v>
      </c>
      <c r="C32" s="219" t="s">
        <v>908</v>
      </c>
      <c r="D32" s="255" t="s">
        <v>90</v>
      </c>
      <c r="E32" s="254">
        <v>7</v>
      </c>
      <c r="F32" s="222"/>
      <c r="G32" s="103"/>
      <c r="H32" s="103"/>
      <c r="I32" s="165"/>
      <c r="J32" s="103"/>
      <c r="K32" s="165"/>
      <c r="L32" s="103"/>
      <c r="M32" s="103"/>
      <c r="N32" s="103"/>
      <c r="O32" s="103"/>
      <c r="P32" s="103"/>
    </row>
    <row r="33" spans="1:16" ht="25.5">
      <c r="A33" s="218" t="s">
        <v>169</v>
      </c>
      <c r="B33" s="176" t="s">
        <v>887</v>
      </c>
      <c r="C33" s="219" t="s">
        <v>909</v>
      </c>
      <c r="D33" s="248" t="s">
        <v>102</v>
      </c>
      <c r="E33" s="254">
        <v>13</v>
      </c>
      <c r="F33" s="180"/>
      <c r="G33" s="103"/>
      <c r="H33" s="103"/>
      <c r="I33" s="165"/>
      <c r="J33" s="103"/>
      <c r="K33" s="165"/>
      <c r="L33" s="103"/>
      <c r="M33" s="103"/>
      <c r="N33" s="103"/>
      <c r="O33" s="103"/>
      <c r="P33" s="103"/>
    </row>
    <row r="34" spans="1:16" ht="25.5">
      <c r="A34" s="218" t="s">
        <v>171</v>
      </c>
      <c r="B34" s="176" t="s">
        <v>887</v>
      </c>
      <c r="C34" s="219" t="s">
        <v>910</v>
      </c>
      <c r="D34" s="255" t="s">
        <v>90</v>
      </c>
      <c r="E34" s="254">
        <v>1</v>
      </c>
      <c r="F34" s="222"/>
      <c r="G34" s="103"/>
      <c r="H34" s="103"/>
      <c r="I34" s="165"/>
      <c r="J34" s="103"/>
      <c r="K34" s="165"/>
      <c r="L34" s="103"/>
      <c r="M34" s="103"/>
      <c r="N34" s="103"/>
      <c r="O34" s="103"/>
      <c r="P34" s="103"/>
    </row>
    <row r="35" spans="1:16" ht="51">
      <c r="A35" s="218" t="s">
        <v>173</v>
      </c>
      <c r="B35" s="176" t="s">
        <v>887</v>
      </c>
      <c r="C35" s="219" t="s">
        <v>911</v>
      </c>
      <c r="D35" s="255" t="s">
        <v>90</v>
      </c>
      <c r="E35" s="254">
        <v>1</v>
      </c>
      <c r="F35" s="222"/>
      <c r="G35" s="103"/>
      <c r="H35" s="103"/>
      <c r="I35" s="165"/>
      <c r="J35" s="103"/>
      <c r="K35" s="165"/>
      <c r="L35" s="103"/>
      <c r="M35" s="103"/>
      <c r="N35" s="103"/>
      <c r="O35" s="103"/>
      <c r="P35" s="103"/>
    </row>
    <row r="36" spans="1:16" ht="25.5">
      <c r="A36" s="218" t="s">
        <v>175</v>
      </c>
      <c r="B36" s="176" t="s">
        <v>887</v>
      </c>
      <c r="C36" s="219" t="s">
        <v>912</v>
      </c>
      <c r="D36" s="255" t="s">
        <v>90</v>
      </c>
      <c r="E36" s="254">
        <v>1</v>
      </c>
      <c r="F36" s="180"/>
      <c r="G36" s="103"/>
      <c r="H36" s="103"/>
      <c r="I36" s="165"/>
      <c r="J36" s="103"/>
      <c r="K36" s="165"/>
      <c r="L36" s="103"/>
      <c r="M36" s="103"/>
      <c r="N36" s="103"/>
      <c r="O36" s="103"/>
      <c r="P36" s="103"/>
    </row>
    <row r="37" spans="1:16">
      <c r="A37" s="218" t="s">
        <v>177</v>
      </c>
      <c r="B37" s="176" t="s">
        <v>887</v>
      </c>
      <c r="C37" s="219" t="s">
        <v>913</v>
      </c>
      <c r="D37" s="255" t="s">
        <v>90</v>
      </c>
      <c r="E37" s="250">
        <v>26</v>
      </c>
      <c r="F37" s="180"/>
      <c r="G37" s="103"/>
      <c r="H37" s="103"/>
      <c r="I37" s="165"/>
      <c r="J37" s="103"/>
      <c r="K37" s="165"/>
      <c r="L37" s="103"/>
      <c r="M37" s="103"/>
      <c r="N37" s="103"/>
      <c r="O37" s="103"/>
      <c r="P37" s="103"/>
    </row>
    <row r="38" spans="1:16">
      <c r="A38" s="218" t="s">
        <v>179</v>
      </c>
      <c r="B38" s="176" t="s">
        <v>887</v>
      </c>
      <c r="C38" s="219" t="s">
        <v>914</v>
      </c>
      <c r="D38" s="255" t="s">
        <v>895</v>
      </c>
      <c r="E38" s="250">
        <v>280</v>
      </c>
      <c r="F38" s="180"/>
      <c r="G38" s="103"/>
      <c r="H38" s="103"/>
      <c r="I38" s="165"/>
      <c r="J38" s="103"/>
      <c r="K38" s="165"/>
      <c r="L38" s="103"/>
      <c r="M38" s="103"/>
      <c r="N38" s="103"/>
      <c r="O38" s="103"/>
      <c r="P38" s="103"/>
    </row>
    <row r="39" spans="1:16">
      <c r="A39" s="218" t="s">
        <v>181</v>
      </c>
      <c r="B39" s="176" t="s">
        <v>887</v>
      </c>
      <c r="C39" s="219" t="s">
        <v>898</v>
      </c>
      <c r="D39" s="255" t="s">
        <v>895</v>
      </c>
      <c r="E39" s="254">
        <v>50</v>
      </c>
      <c r="F39" s="222"/>
      <c r="G39" s="103"/>
      <c r="H39" s="103"/>
      <c r="I39" s="165"/>
      <c r="J39" s="103"/>
      <c r="K39" s="165"/>
      <c r="L39" s="103"/>
      <c r="M39" s="103"/>
      <c r="N39" s="103"/>
      <c r="O39" s="103"/>
      <c r="P39" s="103"/>
    </row>
    <row r="40" spans="1:16" ht="51">
      <c r="A40" s="218" t="s">
        <v>183</v>
      </c>
      <c r="B40" s="176" t="s">
        <v>887</v>
      </c>
      <c r="C40" s="219" t="s">
        <v>915</v>
      </c>
      <c r="D40" s="255" t="s">
        <v>102</v>
      </c>
      <c r="E40" s="254">
        <v>1</v>
      </c>
      <c r="F40" s="222"/>
      <c r="G40" s="103"/>
      <c r="H40" s="103"/>
      <c r="I40" s="165"/>
      <c r="J40" s="103"/>
      <c r="K40" s="165"/>
      <c r="L40" s="103"/>
      <c r="M40" s="103"/>
      <c r="N40" s="103"/>
      <c r="O40" s="103"/>
      <c r="P40" s="103"/>
    </row>
    <row r="41" spans="1:16" s="249" customFormat="1" ht="25.5">
      <c r="A41" s="218" t="s">
        <v>185</v>
      </c>
      <c r="B41" s="176" t="s">
        <v>887</v>
      </c>
      <c r="C41" s="219" t="s">
        <v>916</v>
      </c>
      <c r="D41" s="248" t="s">
        <v>90</v>
      </c>
      <c r="E41" s="220">
        <v>1</v>
      </c>
      <c r="F41" s="180"/>
      <c r="G41" s="103"/>
      <c r="H41" s="103"/>
      <c r="I41" s="165"/>
      <c r="J41" s="103"/>
      <c r="K41" s="165"/>
      <c r="L41" s="103"/>
      <c r="M41" s="103"/>
      <c r="N41" s="103"/>
      <c r="O41" s="103"/>
      <c r="P41" s="103"/>
    </row>
    <row r="42" spans="1:16" s="249" customFormat="1" ht="51">
      <c r="A42" s="218" t="s">
        <v>187</v>
      </c>
      <c r="B42" s="176" t="s">
        <v>887</v>
      </c>
      <c r="C42" s="251" t="s">
        <v>467</v>
      </c>
      <c r="D42" s="262" t="s">
        <v>102</v>
      </c>
      <c r="E42" s="262">
        <v>1</v>
      </c>
      <c r="F42" s="222"/>
      <c r="G42" s="103"/>
      <c r="H42" s="103"/>
      <c r="I42" s="165"/>
      <c r="J42" s="103"/>
      <c r="K42" s="165"/>
      <c r="L42" s="103"/>
      <c r="M42" s="103"/>
      <c r="N42" s="103"/>
      <c r="O42" s="103"/>
      <c r="P42" s="103"/>
    </row>
    <row r="43" spans="1:16">
      <c r="A43" s="292">
        <v>3</v>
      </c>
      <c r="B43" s="225"/>
      <c r="C43" s="244" t="s">
        <v>917</v>
      </c>
      <c r="D43" s="245"/>
      <c r="E43" s="245"/>
      <c r="F43" s="92"/>
      <c r="G43" s="95"/>
      <c r="H43" s="96"/>
      <c r="I43" s="96"/>
      <c r="J43" s="96"/>
      <c r="K43" s="96"/>
      <c r="L43" s="96"/>
      <c r="M43" s="96"/>
      <c r="N43" s="96"/>
      <c r="O43" s="96"/>
      <c r="P43" s="97"/>
    </row>
    <row r="44" spans="1:16" s="249" customFormat="1" ht="51">
      <c r="A44" s="218" t="s">
        <v>190</v>
      </c>
      <c r="B44" s="176" t="s">
        <v>887</v>
      </c>
      <c r="C44" s="219" t="s">
        <v>918</v>
      </c>
      <c r="D44" s="255" t="s">
        <v>102</v>
      </c>
      <c r="E44" s="250">
        <v>3</v>
      </c>
      <c r="F44" s="222"/>
      <c r="G44" s="103"/>
      <c r="H44" s="103"/>
      <c r="I44" s="165"/>
      <c r="J44" s="103"/>
      <c r="K44" s="165"/>
      <c r="L44" s="103"/>
      <c r="M44" s="103"/>
      <c r="N44" s="103"/>
      <c r="O44" s="103"/>
      <c r="P44" s="103"/>
    </row>
    <row r="45" spans="1:16" s="249" customFormat="1" ht="38.25">
      <c r="A45" s="218" t="s">
        <v>193</v>
      </c>
      <c r="B45" s="176" t="s">
        <v>887</v>
      </c>
      <c r="C45" s="219" t="s">
        <v>919</v>
      </c>
      <c r="D45" s="255" t="s">
        <v>102</v>
      </c>
      <c r="E45" s="250">
        <v>11</v>
      </c>
      <c r="F45" s="222"/>
      <c r="G45" s="103"/>
      <c r="H45" s="103"/>
      <c r="I45" s="165"/>
      <c r="J45" s="103"/>
      <c r="K45" s="165"/>
      <c r="L45" s="103"/>
      <c r="M45" s="103"/>
      <c r="N45" s="103"/>
      <c r="O45" s="103"/>
      <c r="P45" s="103"/>
    </row>
    <row r="46" spans="1:16" s="249" customFormat="1" ht="25.5">
      <c r="A46" s="218" t="s">
        <v>195</v>
      </c>
      <c r="B46" s="176" t="s">
        <v>887</v>
      </c>
      <c r="C46" s="219" t="s">
        <v>920</v>
      </c>
      <c r="D46" s="255" t="s">
        <v>90</v>
      </c>
      <c r="E46" s="250">
        <v>3</v>
      </c>
      <c r="F46" s="222"/>
      <c r="G46" s="103"/>
      <c r="H46" s="103"/>
      <c r="I46" s="165"/>
      <c r="J46" s="103"/>
      <c r="K46" s="165"/>
      <c r="L46" s="103"/>
      <c r="M46" s="103"/>
      <c r="N46" s="103"/>
      <c r="O46" s="103"/>
      <c r="P46" s="103"/>
    </row>
    <row r="47" spans="1:16" s="249" customFormat="1" ht="15">
      <c r="A47" s="218" t="s">
        <v>197</v>
      </c>
      <c r="B47" s="176" t="s">
        <v>887</v>
      </c>
      <c r="C47" s="219" t="s">
        <v>921</v>
      </c>
      <c r="D47" s="255" t="s">
        <v>90</v>
      </c>
      <c r="E47" s="256">
        <v>3</v>
      </c>
      <c r="F47" s="222"/>
      <c r="G47" s="103"/>
      <c r="H47" s="103"/>
      <c r="I47" s="165"/>
      <c r="J47" s="103"/>
      <c r="K47" s="165"/>
      <c r="L47" s="103"/>
      <c r="M47" s="103"/>
      <c r="N47" s="103"/>
      <c r="O47" s="103"/>
      <c r="P47" s="103"/>
    </row>
    <row r="48" spans="1:16" s="249" customFormat="1" ht="38.25">
      <c r="A48" s="218" t="s">
        <v>285</v>
      </c>
      <c r="B48" s="176" t="s">
        <v>887</v>
      </c>
      <c r="C48" s="219" t="s">
        <v>922</v>
      </c>
      <c r="D48" s="255" t="s">
        <v>90</v>
      </c>
      <c r="E48" s="283">
        <v>4</v>
      </c>
      <c r="F48" s="222"/>
      <c r="G48" s="103"/>
      <c r="H48" s="103"/>
      <c r="I48" s="165"/>
      <c r="J48" s="103"/>
      <c r="K48" s="165"/>
      <c r="L48" s="103"/>
      <c r="M48" s="103"/>
      <c r="N48" s="103"/>
      <c r="O48" s="103"/>
      <c r="P48" s="103"/>
    </row>
    <row r="49" spans="1:18" s="249" customFormat="1" ht="25.5">
      <c r="A49" s="218" t="s">
        <v>287</v>
      </c>
      <c r="B49" s="176" t="s">
        <v>887</v>
      </c>
      <c r="C49" s="219" t="s">
        <v>923</v>
      </c>
      <c r="D49" s="255" t="s">
        <v>90</v>
      </c>
      <c r="E49" s="256">
        <v>1</v>
      </c>
      <c r="F49" s="222"/>
      <c r="G49" s="103"/>
      <c r="H49" s="103"/>
      <c r="I49" s="165"/>
      <c r="J49" s="103"/>
      <c r="K49" s="165"/>
      <c r="L49" s="103"/>
      <c r="M49" s="103"/>
      <c r="N49" s="103"/>
      <c r="O49" s="103"/>
      <c r="P49" s="103"/>
    </row>
    <row r="50" spans="1:18" s="249" customFormat="1" ht="25.5">
      <c r="A50" s="218" t="s">
        <v>289</v>
      </c>
      <c r="B50" s="176" t="s">
        <v>887</v>
      </c>
      <c r="C50" s="219" t="s">
        <v>924</v>
      </c>
      <c r="D50" s="255" t="s">
        <v>90</v>
      </c>
      <c r="E50" s="256">
        <v>4</v>
      </c>
      <c r="F50" s="222"/>
      <c r="G50" s="103"/>
      <c r="H50" s="103"/>
      <c r="I50" s="165"/>
      <c r="J50" s="103"/>
      <c r="K50" s="165"/>
      <c r="L50" s="103"/>
      <c r="M50" s="103"/>
      <c r="N50" s="103"/>
      <c r="O50" s="103"/>
      <c r="P50" s="103"/>
    </row>
    <row r="51" spans="1:18" s="249" customFormat="1" ht="25.5">
      <c r="A51" s="218" t="s">
        <v>291</v>
      </c>
      <c r="B51" s="176" t="s">
        <v>887</v>
      </c>
      <c r="C51" s="219" t="s">
        <v>925</v>
      </c>
      <c r="D51" s="255" t="s">
        <v>102</v>
      </c>
      <c r="E51" s="256">
        <v>2</v>
      </c>
      <c r="F51" s="222"/>
      <c r="G51" s="103"/>
      <c r="H51" s="103"/>
      <c r="I51" s="165"/>
      <c r="J51" s="103"/>
      <c r="K51" s="165"/>
      <c r="L51" s="103"/>
      <c r="M51" s="103"/>
      <c r="N51" s="103"/>
      <c r="O51" s="103"/>
      <c r="P51" s="103"/>
    </row>
    <row r="52" spans="1:18" s="249" customFormat="1" ht="25.5">
      <c r="A52" s="218" t="s">
        <v>293</v>
      </c>
      <c r="B52" s="176" t="s">
        <v>887</v>
      </c>
      <c r="C52" s="219" t="s">
        <v>926</v>
      </c>
      <c r="D52" s="255" t="s">
        <v>102</v>
      </c>
      <c r="E52" s="256">
        <v>3</v>
      </c>
      <c r="F52" s="222"/>
      <c r="G52" s="103"/>
      <c r="H52" s="103"/>
      <c r="I52" s="165"/>
      <c r="J52" s="103"/>
      <c r="K52" s="165"/>
      <c r="L52" s="103"/>
      <c r="M52" s="103"/>
      <c r="N52" s="103"/>
      <c r="O52" s="103"/>
      <c r="P52" s="103"/>
    </row>
    <row r="53" spans="1:18" s="249" customFormat="1" ht="15">
      <c r="A53" s="218" t="s">
        <v>295</v>
      </c>
      <c r="B53" s="176" t="s">
        <v>887</v>
      </c>
      <c r="C53" s="219" t="s">
        <v>927</v>
      </c>
      <c r="D53" s="255" t="s">
        <v>90</v>
      </c>
      <c r="E53" s="220">
        <v>1</v>
      </c>
      <c r="F53" s="222"/>
      <c r="G53" s="103"/>
      <c r="H53" s="103"/>
      <c r="I53" s="165"/>
      <c r="J53" s="103"/>
      <c r="K53" s="165"/>
      <c r="L53" s="103"/>
      <c r="M53" s="103"/>
      <c r="N53" s="103"/>
      <c r="O53" s="103"/>
      <c r="P53" s="103"/>
    </row>
    <row r="54" spans="1:18" s="249" customFormat="1" ht="15">
      <c r="A54" s="218" t="s">
        <v>297</v>
      </c>
      <c r="B54" s="176" t="s">
        <v>887</v>
      </c>
      <c r="C54" s="219" t="s">
        <v>928</v>
      </c>
      <c r="D54" s="255" t="s">
        <v>895</v>
      </c>
      <c r="E54" s="250">
        <v>380</v>
      </c>
      <c r="F54" s="222"/>
      <c r="G54" s="103"/>
      <c r="H54" s="103"/>
      <c r="I54" s="165"/>
      <c r="J54" s="103"/>
      <c r="K54" s="165"/>
      <c r="L54" s="103"/>
      <c r="M54" s="103"/>
      <c r="N54" s="103"/>
      <c r="O54" s="103"/>
      <c r="P54" s="103"/>
    </row>
    <row r="55" spans="1:18" s="249" customFormat="1" ht="15">
      <c r="A55" s="218" t="s">
        <v>299</v>
      </c>
      <c r="B55" s="176" t="s">
        <v>887</v>
      </c>
      <c r="C55" s="219" t="s">
        <v>929</v>
      </c>
      <c r="D55" s="255" t="s">
        <v>895</v>
      </c>
      <c r="E55" s="254">
        <v>80</v>
      </c>
      <c r="F55" s="222"/>
      <c r="G55" s="103"/>
      <c r="H55" s="103"/>
      <c r="I55" s="165"/>
      <c r="J55" s="103"/>
      <c r="K55" s="165"/>
      <c r="L55" s="103"/>
      <c r="M55" s="103"/>
      <c r="N55" s="103"/>
      <c r="O55" s="103"/>
      <c r="P55" s="103"/>
    </row>
    <row r="56" spans="1:18" s="249" customFormat="1" ht="51">
      <c r="A56" s="218" t="s">
        <v>301</v>
      </c>
      <c r="B56" s="176" t="s">
        <v>887</v>
      </c>
      <c r="C56" s="251" t="s">
        <v>467</v>
      </c>
      <c r="D56" s="262" t="s">
        <v>102</v>
      </c>
      <c r="E56" s="262">
        <v>1</v>
      </c>
      <c r="F56" s="222"/>
      <c r="G56" s="103"/>
      <c r="H56" s="103"/>
      <c r="I56" s="165"/>
      <c r="J56" s="103"/>
      <c r="K56" s="165"/>
      <c r="L56" s="103"/>
      <c r="M56" s="103"/>
      <c r="N56" s="103"/>
      <c r="O56" s="103"/>
      <c r="P56" s="103"/>
      <c r="R56" s="294"/>
    </row>
    <row r="57" spans="1:18">
      <c r="A57" s="292">
        <v>4</v>
      </c>
      <c r="B57" s="225"/>
      <c r="C57" s="244" t="s">
        <v>930</v>
      </c>
      <c r="D57" s="245"/>
      <c r="E57" s="245"/>
      <c r="F57" s="92"/>
      <c r="G57" s="95"/>
      <c r="H57" s="96"/>
      <c r="I57" s="96"/>
      <c r="J57" s="96"/>
      <c r="K57" s="96"/>
      <c r="L57" s="96"/>
      <c r="M57" s="96"/>
      <c r="N57" s="96"/>
      <c r="O57" s="96"/>
      <c r="P57" s="97"/>
    </row>
    <row r="58" spans="1:18">
      <c r="A58" s="218" t="s">
        <v>200</v>
      </c>
      <c r="B58" s="176" t="s">
        <v>887</v>
      </c>
      <c r="C58" s="219" t="s">
        <v>931</v>
      </c>
      <c r="D58" s="255" t="s">
        <v>102</v>
      </c>
      <c r="E58" s="254">
        <v>1</v>
      </c>
      <c r="F58" s="222"/>
      <c r="G58" s="103"/>
      <c r="H58" s="103"/>
      <c r="I58" s="165"/>
      <c r="J58" s="103"/>
      <c r="K58" s="165"/>
      <c r="L58" s="103"/>
      <c r="M58" s="103"/>
      <c r="N58" s="103"/>
      <c r="O58" s="103"/>
      <c r="P58" s="103"/>
    </row>
    <row r="59" spans="1:18">
      <c r="A59" s="218" t="s">
        <v>225</v>
      </c>
      <c r="B59" s="176" t="s">
        <v>887</v>
      </c>
      <c r="C59" s="219" t="s">
        <v>932</v>
      </c>
      <c r="D59" s="255" t="s">
        <v>102</v>
      </c>
      <c r="E59" s="220">
        <v>1</v>
      </c>
      <c r="F59" s="222"/>
      <c r="G59" s="103"/>
      <c r="H59" s="103"/>
      <c r="I59" s="165"/>
      <c r="J59" s="103"/>
      <c r="K59" s="165"/>
      <c r="L59" s="103"/>
      <c r="M59" s="103"/>
      <c r="N59" s="103"/>
      <c r="O59" s="103"/>
      <c r="P59" s="103"/>
    </row>
    <row r="60" spans="1:18">
      <c r="A60" s="218" t="s">
        <v>227</v>
      </c>
      <c r="B60" s="176" t="s">
        <v>887</v>
      </c>
      <c r="C60" s="219" t="s">
        <v>933</v>
      </c>
      <c r="D60" s="255" t="s">
        <v>102</v>
      </c>
      <c r="E60" s="250">
        <v>1</v>
      </c>
      <c r="F60" s="222"/>
      <c r="G60" s="103"/>
      <c r="H60" s="103"/>
      <c r="I60" s="165"/>
      <c r="J60" s="103"/>
      <c r="K60" s="165"/>
      <c r="L60" s="103"/>
      <c r="M60" s="103"/>
      <c r="N60" s="103"/>
      <c r="O60" s="103"/>
      <c r="P60" s="103"/>
    </row>
    <row r="61" spans="1:18" ht="25.5">
      <c r="A61" s="218" t="s">
        <v>229</v>
      </c>
      <c r="B61" s="176" t="s">
        <v>887</v>
      </c>
      <c r="C61" s="219" t="s">
        <v>934</v>
      </c>
      <c r="D61" s="255" t="s">
        <v>102</v>
      </c>
      <c r="E61" s="250">
        <v>2</v>
      </c>
      <c r="F61" s="222"/>
      <c r="G61" s="103"/>
      <c r="H61" s="103"/>
      <c r="I61" s="165"/>
      <c r="J61" s="103"/>
      <c r="K61" s="165"/>
      <c r="L61" s="103"/>
      <c r="M61" s="103"/>
      <c r="N61" s="103"/>
      <c r="O61" s="103"/>
      <c r="P61" s="103"/>
    </row>
    <row r="62" spans="1:18">
      <c r="A62" s="218" t="s">
        <v>231</v>
      </c>
      <c r="B62" s="176" t="s">
        <v>887</v>
      </c>
      <c r="C62" s="219" t="s">
        <v>935</v>
      </c>
      <c r="D62" s="255" t="s">
        <v>102</v>
      </c>
      <c r="E62" s="220">
        <v>4</v>
      </c>
      <c r="F62" s="222"/>
      <c r="G62" s="103"/>
      <c r="H62" s="103"/>
      <c r="I62" s="165"/>
      <c r="J62" s="103"/>
      <c r="K62" s="165"/>
      <c r="L62" s="103"/>
      <c r="M62" s="103"/>
      <c r="N62" s="103"/>
      <c r="O62" s="103"/>
      <c r="P62" s="103"/>
    </row>
    <row r="63" spans="1:18">
      <c r="A63" s="218" t="s">
        <v>233</v>
      </c>
      <c r="B63" s="176" t="s">
        <v>887</v>
      </c>
      <c r="C63" s="219" t="s">
        <v>936</v>
      </c>
      <c r="D63" s="255" t="s">
        <v>90</v>
      </c>
      <c r="E63" s="220">
        <v>6</v>
      </c>
      <c r="F63" s="222"/>
      <c r="G63" s="103"/>
      <c r="H63" s="103"/>
      <c r="I63" s="165"/>
      <c r="J63" s="103"/>
      <c r="K63" s="165"/>
      <c r="L63" s="103"/>
      <c r="M63" s="103"/>
      <c r="N63" s="103"/>
      <c r="O63" s="103"/>
      <c r="P63" s="103"/>
    </row>
    <row r="64" spans="1:18" ht="25.5">
      <c r="A64" s="218" t="s">
        <v>235</v>
      </c>
      <c r="B64" s="176" t="s">
        <v>887</v>
      </c>
      <c r="C64" s="219" t="s">
        <v>937</v>
      </c>
      <c r="D64" s="255" t="s">
        <v>90</v>
      </c>
      <c r="E64" s="220">
        <v>4</v>
      </c>
      <c r="F64" s="222"/>
      <c r="G64" s="103"/>
      <c r="H64" s="103"/>
      <c r="I64" s="165"/>
      <c r="J64" s="103"/>
      <c r="K64" s="165"/>
      <c r="L64" s="103"/>
      <c r="M64" s="103"/>
      <c r="N64" s="103"/>
      <c r="O64" s="103"/>
      <c r="P64" s="103"/>
    </row>
    <row r="65" spans="1:16" ht="25.5">
      <c r="A65" s="218" t="s">
        <v>237</v>
      </c>
      <c r="B65" s="176" t="s">
        <v>887</v>
      </c>
      <c r="C65" s="219" t="s">
        <v>938</v>
      </c>
      <c r="D65" s="255" t="s">
        <v>895</v>
      </c>
      <c r="E65" s="220">
        <v>5030</v>
      </c>
      <c r="F65" s="222"/>
      <c r="G65" s="103"/>
      <c r="H65" s="103"/>
      <c r="I65" s="165"/>
      <c r="J65" s="103"/>
      <c r="K65" s="165"/>
      <c r="L65" s="103"/>
      <c r="M65" s="103"/>
      <c r="N65" s="103"/>
      <c r="O65" s="103"/>
      <c r="P65" s="103"/>
    </row>
    <row r="66" spans="1:16">
      <c r="A66" s="218" t="s">
        <v>239</v>
      </c>
      <c r="B66" s="176" t="s">
        <v>887</v>
      </c>
      <c r="C66" s="219" t="s">
        <v>939</v>
      </c>
      <c r="D66" s="255" t="s">
        <v>90</v>
      </c>
      <c r="E66" s="220">
        <v>2</v>
      </c>
      <c r="F66" s="222"/>
      <c r="G66" s="103"/>
      <c r="H66" s="103"/>
      <c r="I66" s="165"/>
      <c r="J66" s="103"/>
      <c r="K66" s="165"/>
      <c r="L66" s="103"/>
      <c r="M66" s="103"/>
      <c r="N66" s="103"/>
      <c r="O66" s="103"/>
      <c r="P66" s="103"/>
    </row>
    <row r="67" spans="1:16" ht="25.5">
      <c r="A67" s="218" t="s">
        <v>241</v>
      </c>
      <c r="B67" s="176" t="s">
        <v>887</v>
      </c>
      <c r="C67" s="219" t="s">
        <v>940</v>
      </c>
      <c r="D67" s="255" t="s">
        <v>90</v>
      </c>
      <c r="E67" s="256">
        <v>8</v>
      </c>
      <c r="F67" s="222"/>
      <c r="G67" s="103"/>
      <c r="H67" s="103"/>
      <c r="I67" s="165"/>
      <c r="J67" s="103"/>
      <c r="K67" s="165"/>
      <c r="L67" s="103"/>
      <c r="M67" s="103"/>
      <c r="N67" s="103"/>
      <c r="O67" s="103"/>
      <c r="P67" s="103"/>
    </row>
    <row r="68" spans="1:16">
      <c r="A68" s="218" t="s">
        <v>243</v>
      </c>
      <c r="B68" s="176" t="s">
        <v>887</v>
      </c>
      <c r="C68" s="219" t="s">
        <v>941</v>
      </c>
      <c r="D68" s="255" t="s">
        <v>90</v>
      </c>
      <c r="E68" s="295">
        <v>38</v>
      </c>
      <c r="F68" s="222"/>
      <c r="G68" s="103"/>
      <c r="H68" s="103"/>
      <c r="I68" s="165"/>
      <c r="J68" s="103"/>
      <c r="K68" s="165"/>
      <c r="L68" s="103"/>
      <c r="M68" s="103"/>
      <c r="N68" s="103"/>
      <c r="O68" s="103"/>
      <c r="P68" s="103"/>
    </row>
    <row r="69" spans="1:16" ht="25.5">
      <c r="A69" s="218" t="s">
        <v>942</v>
      </c>
      <c r="B69" s="176" t="s">
        <v>887</v>
      </c>
      <c r="C69" s="219" t="s">
        <v>943</v>
      </c>
      <c r="D69" s="255" t="s">
        <v>102</v>
      </c>
      <c r="E69" s="295">
        <v>1</v>
      </c>
      <c r="F69" s="222"/>
      <c r="G69" s="103"/>
      <c r="H69" s="103"/>
      <c r="I69" s="165"/>
      <c r="J69" s="103"/>
      <c r="K69" s="165"/>
      <c r="L69" s="103"/>
      <c r="M69" s="103"/>
      <c r="N69" s="103"/>
      <c r="O69" s="103"/>
      <c r="P69" s="103"/>
    </row>
    <row r="70" spans="1:16">
      <c r="A70" s="218" t="s">
        <v>944</v>
      </c>
      <c r="B70" s="176" t="s">
        <v>887</v>
      </c>
      <c r="C70" s="219" t="s">
        <v>945</v>
      </c>
      <c r="D70" s="255" t="s">
        <v>90</v>
      </c>
      <c r="E70" s="256">
        <v>5</v>
      </c>
      <c r="F70" s="222"/>
      <c r="G70" s="103"/>
      <c r="H70" s="103"/>
      <c r="I70" s="165"/>
      <c r="J70" s="103"/>
      <c r="K70" s="165"/>
      <c r="L70" s="103"/>
      <c r="M70" s="103"/>
      <c r="N70" s="103"/>
      <c r="O70" s="103"/>
      <c r="P70" s="103"/>
    </row>
    <row r="71" spans="1:16" s="249" customFormat="1" ht="15">
      <c r="A71" s="218" t="s">
        <v>946</v>
      </c>
      <c r="B71" s="176" t="s">
        <v>887</v>
      </c>
      <c r="C71" s="219" t="s">
        <v>947</v>
      </c>
      <c r="D71" s="255" t="s">
        <v>102</v>
      </c>
      <c r="E71" s="220">
        <v>1</v>
      </c>
      <c r="F71" s="222"/>
      <c r="G71" s="103"/>
      <c r="H71" s="103"/>
      <c r="I71" s="165"/>
      <c r="J71" s="103"/>
      <c r="K71" s="165"/>
      <c r="L71" s="103"/>
      <c r="M71" s="103"/>
      <c r="N71" s="103"/>
      <c r="O71" s="103"/>
      <c r="P71" s="103"/>
    </row>
    <row r="72" spans="1:16" s="249" customFormat="1" ht="51">
      <c r="A72" s="218" t="s">
        <v>948</v>
      </c>
      <c r="B72" s="176" t="s">
        <v>887</v>
      </c>
      <c r="C72" s="251" t="s">
        <v>467</v>
      </c>
      <c r="D72" s="262" t="s">
        <v>102</v>
      </c>
      <c r="E72" s="262">
        <v>1</v>
      </c>
      <c r="F72" s="222"/>
      <c r="G72" s="103"/>
      <c r="H72" s="103"/>
      <c r="I72" s="165"/>
      <c r="J72" s="103"/>
      <c r="K72" s="165"/>
      <c r="L72" s="103"/>
      <c r="M72" s="103"/>
      <c r="N72" s="103"/>
      <c r="O72" s="103"/>
      <c r="P72" s="103"/>
    </row>
    <row r="73" spans="1:16">
      <c r="A73" s="292">
        <v>5</v>
      </c>
      <c r="B73" s="92"/>
      <c r="C73" s="244" t="s">
        <v>949</v>
      </c>
      <c r="D73" s="245"/>
      <c r="E73" s="245"/>
      <c r="F73" s="92"/>
      <c r="G73" s="95"/>
      <c r="H73" s="96"/>
      <c r="I73" s="96"/>
      <c r="J73" s="96"/>
      <c r="K73" s="96"/>
      <c r="L73" s="96"/>
      <c r="M73" s="96"/>
      <c r="N73" s="96"/>
      <c r="O73" s="96"/>
      <c r="P73" s="97"/>
    </row>
    <row r="74" spans="1:16" ht="25.5">
      <c r="A74" s="218" t="s">
        <v>246</v>
      </c>
      <c r="B74" s="176" t="s">
        <v>887</v>
      </c>
      <c r="C74" s="285" t="s">
        <v>950</v>
      </c>
      <c r="D74" s="255" t="s">
        <v>218</v>
      </c>
      <c r="E74" s="220">
        <v>3600</v>
      </c>
      <c r="F74" s="222"/>
      <c r="G74" s="103"/>
      <c r="H74" s="103"/>
      <c r="I74" s="165"/>
      <c r="J74" s="103"/>
      <c r="K74" s="165"/>
      <c r="L74" s="103"/>
      <c r="M74" s="103"/>
      <c r="N74" s="103"/>
      <c r="O74" s="103"/>
      <c r="P74" s="103"/>
    </row>
    <row r="75" spans="1:16" ht="25.5">
      <c r="A75" s="218" t="s">
        <v>248</v>
      </c>
      <c r="B75" s="176" t="s">
        <v>887</v>
      </c>
      <c r="C75" s="285" t="s">
        <v>951</v>
      </c>
      <c r="D75" s="255" t="s">
        <v>218</v>
      </c>
      <c r="E75" s="220">
        <v>130</v>
      </c>
      <c r="F75" s="222"/>
      <c r="G75" s="103"/>
      <c r="H75" s="103"/>
      <c r="I75" s="165"/>
      <c r="J75" s="103"/>
      <c r="K75" s="165"/>
      <c r="L75" s="103"/>
      <c r="M75" s="103"/>
      <c r="N75" s="103"/>
      <c r="O75" s="103"/>
      <c r="P75" s="103"/>
    </row>
    <row r="76" spans="1:16" ht="25.5">
      <c r="A76" s="218" t="s">
        <v>250</v>
      </c>
      <c r="B76" s="176" t="s">
        <v>887</v>
      </c>
      <c r="C76" s="219" t="s">
        <v>952</v>
      </c>
      <c r="D76" s="255" t="s">
        <v>102</v>
      </c>
      <c r="E76" s="220">
        <v>1</v>
      </c>
      <c r="F76" s="222"/>
      <c r="G76" s="103"/>
      <c r="H76" s="103"/>
      <c r="I76" s="165"/>
      <c r="J76" s="103"/>
      <c r="K76" s="165"/>
      <c r="L76" s="103"/>
      <c r="M76" s="103"/>
      <c r="N76" s="103"/>
      <c r="O76" s="103"/>
      <c r="P76" s="103"/>
    </row>
    <row r="77" spans="1:16" s="249" customFormat="1" ht="51">
      <c r="A77" s="218" t="s">
        <v>252</v>
      </c>
      <c r="B77" s="176" t="s">
        <v>887</v>
      </c>
      <c r="C77" s="251" t="s">
        <v>467</v>
      </c>
      <c r="D77" s="262" t="s">
        <v>102</v>
      </c>
      <c r="E77" s="262">
        <v>1</v>
      </c>
      <c r="F77" s="222"/>
      <c r="G77" s="103"/>
      <c r="H77" s="103"/>
      <c r="I77" s="165"/>
      <c r="J77" s="103"/>
      <c r="K77" s="165"/>
      <c r="L77" s="103"/>
      <c r="M77" s="103"/>
      <c r="N77" s="103"/>
      <c r="O77" s="103"/>
      <c r="P77" s="103"/>
    </row>
    <row r="78" spans="1:16" s="249" customFormat="1" ht="12.75" customHeight="1">
      <c r="A78" s="292">
        <v>6</v>
      </c>
      <c r="B78" s="225"/>
      <c r="C78" s="257" t="s">
        <v>953</v>
      </c>
      <c r="D78" s="296"/>
      <c r="E78" s="296"/>
      <c r="F78" s="229"/>
      <c r="G78" s="112"/>
      <c r="H78" s="112"/>
      <c r="I78" s="112"/>
      <c r="J78" s="112"/>
      <c r="K78" s="112"/>
      <c r="L78" s="112"/>
      <c r="M78" s="112"/>
      <c r="N78" s="112"/>
      <c r="O78" s="112"/>
      <c r="P78" s="112"/>
    </row>
    <row r="79" spans="1:16" s="249" customFormat="1" ht="15">
      <c r="A79" s="218" t="s">
        <v>255</v>
      </c>
      <c r="B79" s="176" t="s">
        <v>887</v>
      </c>
      <c r="C79" s="219" t="s">
        <v>954</v>
      </c>
      <c r="D79" s="255" t="s">
        <v>90</v>
      </c>
      <c r="E79" s="220">
        <v>6</v>
      </c>
      <c r="F79" s="287"/>
      <c r="G79" s="165"/>
      <c r="H79" s="165"/>
      <c r="I79" s="165"/>
      <c r="J79" s="165"/>
      <c r="K79" s="165"/>
      <c r="L79" s="103"/>
      <c r="M79" s="103"/>
      <c r="N79" s="103"/>
      <c r="O79" s="103"/>
      <c r="P79" s="103"/>
    </row>
    <row r="80" spans="1:16" s="249" customFormat="1" ht="15">
      <c r="A80" s="218" t="s">
        <v>258</v>
      </c>
      <c r="B80" s="176" t="s">
        <v>887</v>
      </c>
      <c r="C80" s="219" t="s">
        <v>891</v>
      </c>
      <c r="D80" s="255" t="s">
        <v>90</v>
      </c>
      <c r="E80" s="220">
        <v>13</v>
      </c>
      <c r="F80" s="287"/>
      <c r="G80" s="165"/>
      <c r="H80" s="165"/>
      <c r="I80" s="165"/>
      <c r="J80" s="165"/>
      <c r="K80" s="165"/>
      <c r="L80" s="103"/>
      <c r="M80" s="103"/>
      <c r="N80" s="103"/>
      <c r="O80" s="103"/>
      <c r="P80" s="103"/>
    </row>
    <row r="81" spans="1:16" s="249" customFormat="1" ht="15">
      <c r="A81" s="218" t="s">
        <v>342</v>
      </c>
      <c r="B81" s="176" t="s">
        <v>887</v>
      </c>
      <c r="C81" s="219" t="s">
        <v>955</v>
      </c>
      <c r="D81" s="255" t="s">
        <v>90</v>
      </c>
      <c r="E81" s="220">
        <v>6</v>
      </c>
      <c r="F81" s="287"/>
      <c r="G81" s="165"/>
      <c r="H81" s="165"/>
      <c r="I81" s="165"/>
      <c r="J81" s="165"/>
      <c r="K81" s="165"/>
      <c r="L81" s="103"/>
      <c r="M81" s="103"/>
      <c r="N81" s="103"/>
      <c r="O81" s="103"/>
      <c r="P81" s="103"/>
    </row>
    <row r="82" spans="1:16" s="249" customFormat="1" ht="15">
      <c r="A82" s="218" t="s">
        <v>344</v>
      </c>
      <c r="B82" s="176" t="s">
        <v>887</v>
      </c>
      <c r="C82" s="219" t="s">
        <v>900</v>
      </c>
      <c r="D82" s="255" t="s">
        <v>90</v>
      </c>
      <c r="E82" s="220">
        <v>6</v>
      </c>
      <c r="F82" s="287"/>
      <c r="G82" s="165"/>
      <c r="H82" s="165"/>
      <c r="I82" s="165"/>
      <c r="J82" s="165"/>
      <c r="K82" s="165"/>
      <c r="L82" s="103"/>
      <c r="M82" s="103"/>
      <c r="N82" s="103"/>
      <c r="O82" s="103"/>
      <c r="P82" s="103"/>
    </row>
    <row r="83" spans="1:16" s="249" customFormat="1" ht="15">
      <c r="A83" s="218" t="s">
        <v>366</v>
      </c>
      <c r="B83" s="176" t="s">
        <v>887</v>
      </c>
      <c r="C83" s="219" t="s">
        <v>903</v>
      </c>
      <c r="D83" s="255" t="s">
        <v>90</v>
      </c>
      <c r="E83" s="220">
        <v>6</v>
      </c>
      <c r="F83" s="287"/>
      <c r="G83" s="165"/>
      <c r="H83" s="165"/>
      <c r="I83" s="165"/>
      <c r="J83" s="165"/>
      <c r="K83" s="165"/>
      <c r="L83" s="103"/>
      <c r="M83" s="103"/>
      <c r="N83" s="103"/>
      <c r="O83" s="103"/>
      <c r="P83" s="103"/>
    </row>
    <row r="84" spans="1:16" s="249" customFormat="1" ht="15">
      <c r="A84" s="218" t="s">
        <v>768</v>
      </c>
      <c r="B84" s="176" t="s">
        <v>887</v>
      </c>
      <c r="C84" s="219" t="s">
        <v>956</v>
      </c>
      <c r="D84" s="255" t="s">
        <v>90</v>
      </c>
      <c r="E84" s="220">
        <v>5</v>
      </c>
      <c r="F84" s="287"/>
      <c r="G84" s="165"/>
      <c r="H84" s="165"/>
      <c r="I84" s="165"/>
      <c r="J84" s="165"/>
      <c r="K84" s="165"/>
      <c r="L84" s="103"/>
      <c r="M84" s="103"/>
      <c r="N84" s="103"/>
      <c r="O84" s="103"/>
      <c r="P84" s="103"/>
    </row>
    <row r="85" spans="1:16" s="249" customFormat="1" ht="25.5">
      <c r="A85" s="218" t="s">
        <v>769</v>
      </c>
      <c r="B85" s="176" t="s">
        <v>887</v>
      </c>
      <c r="C85" s="219" t="s">
        <v>902</v>
      </c>
      <c r="D85" s="255" t="s">
        <v>90</v>
      </c>
      <c r="E85" s="220">
        <v>21</v>
      </c>
      <c r="F85" s="287"/>
      <c r="G85" s="165"/>
      <c r="H85" s="165"/>
      <c r="I85" s="165"/>
      <c r="J85" s="103"/>
      <c r="K85" s="165"/>
      <c r="L85" s="103"/>
      <c r="M85" s="103"/>
      <c r="N85" s="103"/>
      <c r="O85" s="103"/>
      <c r="P85" s="103"/>
    </row>
    <row r="86" spans="1:16" s="249" customFormat="1" ht="25.5">
      <c r="A86" s="218" t="s">
        <v>957</v>
      </c>
      <c r="B86" s="176" t="s">
        <v>887</v>
      </c>
      <c r="C86" s="219" t="s">
        <v>958</v>
      </c>
      <c r="D86" s="255" t="s">
        <v>895</v>
      </c>
      <c r="E86" s="220">
        <v>260</v>
      </c>
      <c r="F86" s="287"/>
      <c r="G86" s="103"/>
      <c r="H86" s="103"/>
      <c r="I86" s="165"/>
      <c r="J86" s="103"/>
      <c r="K86" s="165"/>
      <c r="L86" s="103"/>
      <c r="M86" s="103"/>
      <c r="N86" s="103"/>
      <c r="O86" s="103"/>
      <c r="P86" s="103"/>
    </row>
    <row r="87" spans="1:16" s="249" customFormat="1" ht="15">
      <c r="A87" s="218" t="s">
        <v>959</v>
      </c>
      <c r="B87" s="176" t="s">
        <v>887</v>
      </c>
      <c r="C87" s="219" t="s">
        <v>960</v>
      </c>
      <c r="D87" s="255" t="s">
        <v>895</v>
      </c>
      <c r="E87" s="220">
        <v>80</v>
      </c>
      <c r="F87" s="287"/>
      <c r="G87" s="103"/>
      <c r="H87" s="103"/>
      <c r="I87" s="165"/>
      <c r="J87" s="103"/>
      <c r="K87" s="165"/>
      <c r="L87" s="103"/>
      <c r="M87" s="103"/>
      <c r="N87" s="103"/>
      <c r="O87" s="103"/>
      <c r="P87" s="103"/>
    </row>
    <row r="88" spans="1:16" s="249" customFormat="1" ht="15">
      <c r="A88" s="218" t="s">
        <v>961</v>
      </c>
      <c r="B88" s="176" t="s">
        <v>887</v>
      </c>
      <c r="C88" s="219" t="s">
        <v>898</v>
      </c>
      <c r="D88" s="255" t="s">
        <v>895</v>
      </c>
      <c r="E88" s="220">
        <v>50</v>
      </c>
      <c r="F88" s="287"/>
      <c r="G88" s="165"/>
      <c r="H88" s="165"/>
      <c r="I88" s="165"/>
      <c r="J88" s="103"/>
      <c r="K88" s="165"/>
      <c r="L88" s="103"/>
      <c r="M88" s="103"/>
      <c r="N88" s="103"/>
      <c r="O88" s="103"/>
      <c r="P88" s="103"/>
    </row>
    <row r="89" spans="1:16" s="249" customFormat="1" ht="15">
      <c r="A89" s="218" t="s">
        <v>962</v>
      </c>
      <c r="B89" s="176" t="s">
        <v>887</v>
      </c>
      <c r="C89" s="219" t="s">
        <v>963</v>
      </c>
      <c r="D89" s="255" t="s">
        <v>102</v>
      </c>
      <c r="E89" s="220">
        <v>6</v>
      </c>
      <c r="F89" s="222"/>
      <c r="G89" s="103"/>
      <c r="H89" s="103"/>
      <c r="I89" s="165"/>
      <c r="J89" s="103"/>
      <c r="K89" s="165"/>
      <c r="L89" s="103"/>
      <c r="M89" s="103"/>
      <c r="N89" s="103"/>
      <c r="O89" s="103"/>
      <c r="P89" s="103"/>
    </row>
    <row r="90" spans="1:16" s="249" customFormat="1" ht="15">
      <c r="A90" s="218" t="s">
        <v>964</v>
      </c>
      <c r="B90" s="176" t="s">
        <v>887</v>
      </c>
      <c r="C90" s="219" t="s">
        <v>904</v>
      </c>
      <c r="D90" s="255" t="s">
        <v>102</v>
      </c>
      <c r="E90" s="220">
        <v>1</v>
      </c>
      <c r="F90" s="222"/>
      <c r="G90" s="103"/>
      <c r="H90" s="103"/>
      <c r="I90" s="165"/>
      <c r="J90" s="103"/>
      <c r="K90" s="165"/>
      <c r="L90" s="103"/>
      <c r="M90" s="103"/>
      <c r="N90" s="103"/>
      <c r="O90" s="103"/>
      <c r="P90" s="103"/>
    </row>
    <row r="91" spans="1:16" s="249" customFormat="1" ht="25.5">
      <c r="A91" s="218" t="s">
        <v>965</v>
      </c>
      <c r="B91" s="176" t="s">
        <v>887</v>
      </c>
      <c r="C91" s="219" t="s">
        <v>966</v>
      </c>
      <c r="D91" s="220" t="s">
        <v>218</v>
      </c>
      <c r="E91" s="220">
        <v>180</v>
      </c>
      <c r="F91" s="222"/>
      <c r="G91" s="103"/>
      <c r="H91" s="103"/>
      <c r="I91" s="165"/>
      <c r="J91" s="103"/>
      <c r="K91" s="165"/>
      <c r="L91" s="103"/>
      <c r="M91" s="103"/>
      <c r="N91" s="103"/>
      <c r="O91" s="103"/>
      <c r="P91" s="103"/>
    </row>
    <row r="92" spans="1:16" ht="25.5">
      <c r="A92" s="218" t="s">
        <v>967</v>
      </c>
      <c r="B92" s="176" t="s">
        <v>887</v>
      </c>
      <c r="C92" s="219" t="s">
        <v>952</v>
      </c>
      <c r="D92" s="255" t="s">
        <v>102</v>
      </c>
      <c r="E92" s="220">
        <v>1</v>
      </c>
      <c r="F92" s="222"/>
      <c r="G92" s="103"/>
      <c r="H92" s="103"/>
      <c r="I92" s="165"/>
      <c r="J92" s="103"/>
      <c r="K92" s="165"/>
      <c r="L92" s="103"/>
      <c r="M92" s="103"/>
      <c r="N92" s="103"/>
      <c r="O92" s="103"/>
      <c r="P92" s="103"/>
    </row>
    <row r="93" spans="1:16" s="249" customFormat="1" ht="51">
      <c r="A93" s="218" t="s">
        <v>968</v>
      </c>
      <c r="B93" s="176" t="s">
        <v>887</v>
      </c>
      <c r="C93" s="251" t="s">
        <v>969</v>
      </c>
      <c r="D93" s="262" t="s">
        <v>102</v>
      </c>
      <c r="E93" s="262">
        <v>1</v>
      </c>
      <c r="F93" s="222"/>
      <c r="G93" s="103"/>
      <c r="H93" s="103"/>
      <c r="I93" s="165"/>
      <c r="J93" s="103"/>
      <c r="K93" s="165"/>
      <c r="L93" s="103"/>
      <c r="M93" s="103"/>
      <c r="N93" s="103"/>
      <c r="O93" s="103"/>
      <c r="P93" s="103"/>
    </row>
    <row r="94" spans="1:16" s="132" customFormat="1" ht="25.5">
      <c r="A94" s="237"/>
      <c r="B94" s="14"/>
      <c r="C94" s="238" t="s">
        <v>125</v>
      </c>
      <c r="D94" s="239"/>
      <c r="E94" s="237"/>
      <c r="F94" s="237"/>
      <c r="G94" s="240"/>
      <c r="H94" s="134"/>
      <c r="I94" s="134"/>
      <c r="J94" s="134"/>
      <c r="K94" s="134"/>
      <c r="L94" s="297">
        <f>SUM(L11:L93)</f>
        <v>0</v>
      </c>
      <c r="M94" s="297">
        <f>SUM(M11:M93)</f>
        <v>0</v>
      </c>
      <c r="N94" s="297">
        <f>SUM(N11:N93)</f>
        <v>0</v>
      </c>
      <c r="O94" s="297">
        <f>SUM(O11:O93)</f>
        <v>0</v>
      </c>
      <c r="P94" s="297">
        <f>SUM(P11:P93)</f>
        <v>0</v>
      </c>
    </row>
    <row r="95" spans="1:16">
      <c r="K95" s="133" t="s">
        <v>126</v>
      </c>
      <c r="L95" s="134">
        <f>SUM(L94:L94)</f>
        <v>0</v>
      </c>
      <c r="M95" s="134">
        <f>SUM(M94:M94)</f>
        <v>0</v>
      </c>
      <c r="N95" s="134">
        <f>SUM(N94:N94)</f>
        <v>0</v>
      </c>
      <c r="O95" s="134">
        <f>SUM(O94:O94)</f>
        <v>0</v>
      </c>
      <c r="P95" s="135">
        <f>SUM(P94:P94)</f>
        <v>0</v>
      </c>
    </row>
    <row r="96" spans="1:16">
      <c r="K96" s="133"/>
      <c r="L96" s="136"/>
      <c r="M96" s="136"/>
      <c r="N96" s="136"/>
      <c r="O96" s="136"/>
      <c r="P96" s="137"/>
    </row>
    <row r="97" spans="1:17" s="35" customFormat="1">
      <c r="A97" s="1"/>
      <c r="B97" s="1"/>
      <c r="C97" s="76" t="s">
        <v>25</v>
      </c>
      <c r="D97" s="3"/>
      <c r="E97" s="1"/>
      <c r="F97" s="33"/>
      <c r="H97" s="36"/>
      <c r="I97" s="36"/>
      <c r="J97" s="36"/>
      <c r="K97" s="36"/>
      <c r="L97" s="36"/>
      <c r="M97" s="36"/>
      <c r="N97" s="36"/>
      <c r="O97" s="36"/>
      <c r="P97" s="4"/>
      <c r="Q97" s="4"/>
    </row>
    <row r="98" spans="1:17" s="35" customFormat="1">
      <c r="A98" s="1"/>
      <c r="B98" s="1"/>
      <c r="C98" s="76"/>
      <c r="D98" s="3"/>
      <c r="E98" s="1"/>
      <c r="F98" s="33"/>
      <c r="H98" s="36"/>
      <c r="I98" s="36"/>
      <c r="J98" s="36"/>
      <c r="K98" s="36"/>
      <c r="L98" s="36"/>
      <c r="M98" s="36"/>
      <c r="N98" s="36"/>
      <c r="O98" s="36"/>
      <c r="P98" s="4"/>
      <c r="Q98" s="4"/>
    </row>
    <row r="99" spans="1:17" s="35" customFormat="1">
      <c r="A99" s="1"/>
      <c r="B99" s="1"/>
      <c r="C99" s="76"/>
      <c r="D99" s="3"/>
      <c r="E99" s="1"/>
      <c r="F99" s="33"/>
      <c r="H99" s="36"/>
      <c r="I99" s="36"/>
      <c r="J99" s="36"/>
      <c r="K99" s="36"/>
      <c r="L99" s="36"/>
      <c r="M99" s="36"/>
      <c r="N99" s="36"/>
      <c r="O99" s="36"/>
      <c r="P99" s="4"/>
      <c r="Q99" s="4"/>
    </row>
    <row r="100" spans="1:17" s="35" customFormat="1">
      <c r="A100" s="1"/>
      <c r="B100" s="1"/>
      <c r="C100" s="2"/>
      <c r="D100" s="3"/>
      <c r="E100" s="1"/>
      <c r="F100" s="33"/>
      <c r="H100" s="36"/>
      <c r="I100" s="36"/>
      <c r="J100" s="36"/>
      <c r="K100" s="36"/>
      <c r="L100" s="36"/>
      <c r="M100" s="36"/>
      <c r="N100" s="36"/>
      <c r="O100" s="36"/>
      <c r="P100" s="4"/>
      <c r="Q100" s="4"/>
    </row>
    <row r="101" spans="1:17" s="35" customFormat="1">
      <c r="A101" s="1"/>
      <c r="B101" s="1"/>
      <c r="C101" s="76" t="s">
        <v>64</v>
      </c>
      <c r="D101" s="3"/>
      <c r="E101" s="1"/>
      <c r="F101" s="33"/>
      <c r="H101" s="36"/>
      <c r="I101" s="36"/>
      <c r="J101" s="36"/>
      <c r="K101" s="36"/>
      <c r="L101" s="36"/>
      <c r="M101" s="36"/>
      <c r="N101" s="36"/>
      <c r="O101" s="36"/>
      <c r="P101" s="4"/>
      <c r="Q101" s="4"/>
    </row>
  </sheetData>
  <mergeCells count="7">
    <mergeCell ref="F8:K8"/>
    <mergeCell ref="L8:P8"/>
    <mergeCell ref="A8:A9"/>
    <mergeCell ref="B8:B9"/>
    <mergeCell ref="C8:C9"/>
    <mergeCell ref="D8:D9"/>
    <mergeCell ref="E8:E9"/>
  </mergeCells>
  <pageMargins left="0.209722222222222" right="0.2" top="1.0236111111111099" bottom="0.39374999999999999" header="0.51180555555555496" footer="0.15763888888888899"/>
  <pageSetup paperSize="9" firstPageNumber="0" orientation="landscape" horizontalDpi="300" verticalDpi="300"/>
  <headerFooter>
    <oddHeader>&amp;C&amp;12LOKĀLĀ TĀME Nr. 2-1N
&amp;"Arial,Trekns"&amp;UELEKTRONISKO SAKARU SISTĒMAS.</oddHeader>
    <oddFooter>&amp;C&amp;8&amp;P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</sheetPr>
  <dimension ref="A1:AMK47"/>
  <sheetViews>
    <sheetView topLeftCell="A37" zoomScaleNormal="100" workbookViewId="0">
      <selection activeCell="C40" sqref="C40"/>
    </sheetView>
  </sheetViews>
  <sheetFormatPr defaultRowHeight="12.75"/>
  <cols>
    <col min="1" max="1" width="5.7109375" style="1" customWidth="1"/>
    <col min="2" max="2" width="7.28515625" style="1" customWidth="1"/>
    <col min="3" max="3" width="35.28515625" style="2" customWidth="1"/>
    <col min="4" max="4" width="4.7109375" style="3" customWidth="1"/>
    <col min="5" max="5" width="6.85546875" style="1" customWidth="1"/>
    <col min="6" max="6" width="6.28515625" style="1" customWidth="1"/>
    <col min="7" max="7" width="6.5703125" style="35" customWidth="1"/>
    <col min="8" max="8" width="6.42578125" style="36" customWidth="1"/>
    <col min="9" max="9" width="7.5703125" style="36" customWidth="1"/>
    <col min="10" max="10" width="6.28515625" style="36" customWidth="1"/>
    <col min="11" max="11" width="7.28515625" style="36" customWidth="1"/>
    <col min="12" max="15" width="8.42578125" style="36" customWidth="1"/>
    <col min="16" max="16" width="9.42578125" style="4" customWidth="1"/>
    <col min="17" max="1025" width="9.140625" style="4" customWidth="1"/>
  </cols>
  <sheetData>
    <row r="1" spans="1:17" ht="14.25">
      <c r="A1" s="77" t="s">
        <v>1</v>
      </c>
      <c r="B1" s="77"/>
      <c r="C1" s="78"/>
      <c r="D1" s="37" t="s">
        <v>15</v>
      </c>
      <c r="E1" s="79"/>
      <c r="F1" s="79"/>
      <c r="G1" s="80"/>
      <c r="H1" s="81"/>
      <c r="I1" s="81"/>
      <c r="J1" s="81"/>
      <c r="K1" s="81"/>
      <c r="L1" s="81"/>
      <c r="M1" s="81"/>
      <c r="N1" s="81"/>
      <c r="O1" s="81"/>
      <c r="P1" s="82"/>
    </row>
    <row r="2" spans="1:17" ht="15">
      <c r="A2" s="77" t="s">
        <v>28</v>
      </c>
      <c r="B2" s="77"/>
      <c r="C2" s="78"/>
      <c r="D2" s="7" t="s">
        <v>65</v>
      </c>
      <c r="E2" s="79"/>
      <c r="F2" s="79"/>
      <c r="G2" s="80"/>
      <c r="H2" s="81"/>
      <c r="I2" s="81"/>
      <c r="J2" s="81"/>
      <c r="K2" s="81"/>
      <c r="L2" s="81"/>
      <c r="M2" s="81"/>
      <c r="N2" s="81"/>
      <c r="O2" s="81"/>
      <c r="P2" s="82"/>
    </row>
    <row r="3" spans="1:17" ht="15">
      <c r="A3" s="77"/>
      <c r="B3" s="77"/>
      <c r="C3" s="78"/>
      <c r="D3" s="7" t="s">
        <v>30</v>
      </c>
      <c r="E3" s="79"/>
      <c r="F3" s="79"/>
      <c r="G3" s="80"/>
      <c r="H3" s="81"/>
      <c r="I3" s="81"/>
      <c r="J3" s="81"/>
      <c r="K3" s="81"/>
      <c r="L3" s="81"/>
      <c r="M3" s="81"/>
      <c r="N3" s="81"/>
      <c r="O3" s="81"/>
      <c r="P3" s="82"/>
    </row>
    <row r="4" spans="1:17" ht="15">
      <c r="A4" s="77" t="s">
        <v>31</v>
      </c>
      <c r="B4" s="77"/>
      <c r="C4" s="78"/>
      <c r="D4" s="7" t="s">
        <v>32</v>
      </c>
      <c r="E4" s="79"/>
      <c r="F4" s="79"/>
      <c r="G4" s="80"/>
      <c r="H4" s="81"/>
      <c r="I4" s="81"/>
      <c r="J4" s="81"/>
      <c r="K4" s="81"/>
      <c r="L4" s="81"/>
      <c r="M4" s="81"/>
      <c r="N4" s="81"/>
      <c r="O4" s="81"/>
      <c r="P4" s="82"/>
    </row>
    <row r="5" spans="1:17" ht="14.25">
      <c r="A5" s="77" t="s">
        <v>7</v>
      </c>
      <c r="B5" s="77"/>
      <c r="C5" s="78"/>
      <c r="D5" s="83"/>
      <c r="E5" s="79"/>
      <c r="F5" s="79"/>
      <c r="G5" s="80"/>
      <c r="H5" s="81"/>
      <c r="I5" s="81"/>
      <c r="J5" s="81"/>
      <c r="K5" s="81"/>
      <c r="L5" s="81"/>
      <c r="M5" s="81"/>
      <c r="N5" s="81"/>
      <c r="O5" s="81"/>
      <c r="P5" s="82"/>
    </row>
    <row r="6" spans="1:17" ht="14.25">
      <c r="A6" s="77" t="s">
        <v>970</v>
      </c>
      <c r="B6" s="77"/>
      <c r="C6" s="78"/>
      <c r="D6" s="84"/>
      <c r="E6" s="79"/>
      <c r="F6" s="79"/>
      <c r="G6" s="80"/>
      <c r="H6" s="81"/>
      <c r="I6" s="81"/>
      <c r="J6" s="81"/>
      <c r="K6" s="81"/>
      <c r="L6" s="81"/>
      <c r="M6" s="81"/>
      <c r="N6" s="81"/>
      <c r="O6" s="85" t="s">
        <v>67</v>
      </c>
      <c r="P6" s="138">
        <f>P41</f>
        <v>0</v>
      </c>
    </row>
    <row r="7" spans="1:17" ht="14.25">
      <c r="A7" s="6" t="s">
        <v>68</v>
      </c>
      <c r="B7" s="6"/>
      <c r="C7" s="78"/>
      <c r="D7" s="84"/>
      <c r="E7" s="79"/>
      <c r="F7" s="79"/>
      <c r="G7" s="80"/>
      <c r="H7" s="81"/>
      <c r="I7" s="81"/>
      <c r="J7" s="81"/>
      <c r="K7" s="81"/>
      <c r="L7" s="81"/>
      <c r="M7" s="81"/>
      <c r="N7" s="81"/>
      <c r="O7" s="81"/>
      <c r="P7" s="82"/>
    </row>
    <row r="8" spans="1:17" ht="20.25" customHeight="1">
      <c r="A8" s="334" t="s">
        <v>9</v>
      </c>
      <c r="B8" s="334" t="s">
        <v>69</v>
      </c>
      <c r="C8" s="342" t="s">
        <v>70</v>
      </c>
      <c r="D8" s="343" t="s">
        <v>71</v>
      </c>
      <c r="E8" s="334" t="s">
        <v>72</v>
      </c>
      <c r="F8" s="340" t="s">
        <v>73</v>
      </c>
      <c r="G8" s="340"/>
      <c r="H8" s="340"/>
      <c r="I8" s="340"/>
      <c r="J8" s="340"/>
      <c r="K8" s="340"/>
      <c r="L8" s="341" t="s">
        <v>74</v>
      </c>
      <c r="M8" s="341"/>
      <c r="N8" s="341"/>
      <c r="O8" s="341"/>
      <c r="P8" s="341"/>
      <c r="Q8" s="9"/>
    </row>
    <row r="9" spans="1:17" ht="86.25" customHeight="1">
      <c r="A9" s="334"/>
      <c r="B9" s="334"/>
      <c r="C9" s="342"/>
      <c r="D9" s="343"/>
      <c r="E9" s="334"/>
      <c r="F9" s="87" t="s">
        <v>75</v>
      </c>
      <c r="G9" s="87" t="s">
        <v>76</v>
      </c>
      <c r="H9" s="40" t="s">
        <v>77</v>
      </c>
      <c r="I9" s="40" t="s">
        <v>78</v>
      </c>
      <c r="J9" s="40" t="s">
        <v>79</v>
      </c>
      <c r="K9" s="40" t="s">
        <v>80</v>
      </c>
      <c r="L9" s="40" t="s">
        <v>39</v>
      </c>
      <c r="M9" s="40" t="s">
        <v>77</v>
      </c>
      <c r="N9" s="40" t="s">
        <v>78</v>
      </c>
      <c r="O9" s="40" t="s">
        <v>79</v>
      </c>
      <c r="P9" s="40" t="s">
        <v>81</v>
      </c>
    </row>
    <row r="10" spans="1:17">
      <c r="A10" s="88"/>
      <c r="B10" s="88"/>
      <c r="C10" s="89"/>
      <c r="D10" s="32"/>
      <c r="E10" s="216"/>
      <c r="F10" s="23"/>
      <c r="G10" s="45"/>
      <c r="H10" s="90"/>
      <c r="I10" s="47"/>
      <c r="J10" s="90"/>
      <c r="K10" s="47"/>
      <c r="L10" s="90"/>
      <c r="M10" s="47"/>
      <c r="N10" s="90"/>
      <c r="O10" s="47"/>
      <c r="P10" s="91"/>
    </row>
    <row r="11" spans="1:17" s="223" customFormat="1">
      <c r="A11" s="218">
        <v>1</v>
      </c>
      <c r="B11" s="176" t="s">
        <v>887</v>
      </c>
      <c r="C11" s="219" t="s">
        <v>971</v>
      </c>
      <c r="D11" s="255" t="s">
        <v>102</v>
      </c>
      <c r="E11" s="255">
        <v>4</v>
      </c>
      <c r="F11" s="160"/>
      <c r="G11" s="103"/>
      <c r="H11" s="103"/>
      <c r="I11" s="165"/>
      <c r="J11" s="103"/>
      <c r="K11" s="165"/>
      <c r="L11" s="103"/>
      <c r="M11" s="103"/>
      <c r="N11" s="103"/>
      <c r="O11" s="103"/>
      <c r="P11" s="103"/>
    </row>
    <row r="12" spans="1:17" ht="25.5">
      <c r="A12" s="218">
        <v>2</v>
      </c>
      <c r="B12" s="176" t="s">
        <v>887</v>
      </c>
      <c r="C12" s="219" t="s">
        <v>972</v>
      </c>
      <c r="D12" s="255" t="s">
        <v>102</v>
      </c>
      <c r="E12" s="255">
        <v>1</v>
      </c>
      <c r="F12" s="287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7">
      <c r="A13" s="218">
        <v>3</v>
      </c>
      <c r="B13" s="176" t="s">
        <v>887</v>
      </c>
      <c r="C13" s="219" t="s">
        <v>973</v>
      </c>
      <c r="D13" s="255" t="s">
        <v>102</v>
      </c>
      <c r="E13" s="255">
        <v>1</v>
      </c>
      <c r="F13" s="287"/>
      <c r="G13" s="165"/>
      <c r="H13" s="165"/>
      <c r="I13" s="165"/>
      <c r="J13" s="165"/>
      <c r="K13" s="165"/>
      <c r="L13" s="165"/>
      <c r="M13" s="165"/>
      <c r="N13" s="165"/>
      <c r="O13" s="165"/>
      <c r="P13" s="165"/>
    </row>
    <row r="14" spans="1:17" ht="38.25">
      <c r="A14" s="218">
        <v>4</v>
      </c>
      <c r="B14" s="176" t="s">
        <v>887</v>
      </c>
      <c r="C14" s="219" t="s">
        <v>974</v>
      </c>
      <c r="D14" s="255" t="s">
        <v>102</v>
      </c>
      <c r="E14" s="255">
        <v>1</v>
      </c>
      <c r="F14" s="287"/>
      <c r="G14" s="165"/>
      <c r="H14" s="165"/>
      <c r="I14" s="165"/>
      <c r="J14" s="165"/>
      <c r="K14" s="165"/>
      <c r="L14" s="165"/>
      <c r="M14" s="165"/>
      <c r="N14" s="165"/>
      <c r="O14" s="165"/>
      <c r="P14" s="165"/>
    </row>
    <row r="15" spans="1:17" s="168" customFormat="1" ht="25.5">
      <c r="A15" s="218">
        <v>5</v>
      </c>
      <c r="B15" s="176" t="s">
        <v>887</v>
      </c>
      <c r="C15" s="219" t="s">
        <v>975</v>
      </c>
      <c r="D15" s="255" t="s">
        <v>102</v>
      </c>
      <c r="E15" s="255">
        <v>2</v>
      </c>
      <c r="F15" s="287"/>
      <c r="G15" s="165"/>
      <c r="H15" s="165"/>
      <c r="I15" s="165"/>
      <c r="J15" s="165"/>
      <c r="K15" s="165"/>
      <c r="L15" s="165"/>
      <c r="M15" s="165"/>
      <c r="N15" s="165"/>
      <c r="O15" s="165"/>
      <c r="P15" s="165"/>
    </row>
    <row r="16" spans="1:17" s="168" customFormat="1" ht="38.25">
      <c r="A16" s="218">
        <v>6</v>
      </c>
      <c r="B16" s="176" t="s">
        <v>887</v>
      </c>
      <c r="C16" s="219" t="s">
        <v>976</v>
      </c>
      <c r="D16" s="255" t="s">
        <v>102</v>
      </c>
      <c r="E16" s="255">
        <v>1</v>
      </c>
      <c r="F16" s="287"/>
      <c r="G16" s="165"/>
      <c r="H16" s="165"/>
      <c r="I16" s="165"/>
      <c r="J16" s="165"/>
      <c r="K16" s="165"/>
      <c r="L16" s="165"/>
      <c r="M16" s="165"/>
      <c r="N16" s="165"/>
      <c r="O16" s="165"/>
      <c r="P16" s="165"/>
    </row>
    <row r="17" spans="1:16" s="168" customFormat="1" ht="25.5">
      <c r="A17" s="218">
        <v>7</v>
      </c>
      <c r="B17" s="176" t="s">
        <v>887</v>
      </c>
      <c r="C17" s="219" t="s">
        <v>977</v>
      </c>
      <c r="D17" s="255" t="s">
        <v>90</v>
      </c>
      <c r="E17" s="255">
        <v>2</v>
      </c>
      <c r="F17" s="222"/>
      <c r="G17" s="103"/>
      <c r="H17" s="103"/>
      <c r="I17" s="165"/>
      <c r="J17" s="103"/>
      <c r="K17" s="165"/>
      <c r="L17" s="165"/>
      <c r="M17" s="165"/>
      <c r="N17" s="165"/>
      <c r="O17" s="165"/>
      <c r="P17" s="165"/>
    </row>
    <row r="18" spans="1:16" s="168" customFormat="1" ht="25.5">
      <c r="A18" s="218">
        <v>8</v>
      </c>
      <c r="B18" s="176" t="s">
        <v>887</v>
      </c>
      <c r="C18" s="219" t="s">
        <v>978</v>
      </c>
      <c r="D18" s="255" t="s">
        <v>90</v>
      </c>
      <c r="E18" s="255">
        <v>109</v>
      </c>
      <c r="F18" s="287"/>
      <c r="G18" s="165"/>
      <c r="H18" s="165"/>
      <c r="I18" s="165"/>
      <c r="J18" s="165"/>
      <c r="K18" s="165"/>
      <c r="L18" s="165"/>
      <c r="M18" s="165"/>
      <c r="N18" s="165"/>
      <c r="O18" s="165"/>
      <c r="P18" s="165"/>
    </row>
    <row r="19" spans="1:16" s="168" customFormat="1" ht="25.5">
      <c r="A19" s="218">
        <v>9</v>
      </c>
      <c r="B19" s="176" t="s">
        <v>887</v>
      </c>
      <c r="C19" s="219" t="s">
        <v>979</v>
      </c>
      <c r="D19" s="255" t="s">
        <v>90</v>
      </c>
      <c r="E19" s="255" t="s">
        <v>980</v>
      </c>
      <c r="F19" s="287"/>
      <c r="G19" s="165"/>
      <c r="H19" s="165"/>
      <c r="I19" s="165"/>
      <c r="J19" s="165"/>
      <c r="K19" s="165"/>
      <c r="L19" s="165"/>
      <c r="M19" s="165"/>
      <c r="N19" s="165"/>
      <c r="O19" s="165"/>
      <c r="P19" s="165"/>
    </row>
    <row r="20" spans="1:16" ht="25.5">
      <c r="A20" s="218">
        <v>10</v>
      </c>
      <c r="B20" s="176" t="s">
        <v>887</v>
      </c>
      <c r="C20" s="219" t="s">
        <v>981</v>
      </c>
      <c r="D20" s="255" t="s">
        <v>90</v>
      </c>
      <c r="E20" s="255">
        <v>109</v>
      </c>
      <c r="F20" s="287"/>
      <c r="G20" s="165"/>
      <c r="H20" s="165"/>
      <c r="I20" s="165"/>
      <c r="J20" s="165"/>
      <c r="K20" s="165"/>
      <c r="L20" s="165"/>
      <c r="M20" s="165"/>
      <c r="N20" s="165"/>
      <c r="O20" s="165"/>
      <c r="P20" s="165"/>
    </row>
    <row r="21" spans="1:16" ht="25.5">
      <c r="A21" s="218">
        <v>11</v>
      </c>
      <c r="B21" s="176" t="s">
        <v>887</v>
      </c>
      <c r="C21" s="219" t="s">
        <v>982</v>
      </c>
      <c r="D21" s="255" t="s">
        <v>90</v>
      </c>
      <c r="E21" s="255">
        <v>22</v>
      </c>
      <c r="F21" s="287"/>
      <c r="G21" s="165"/>
      <c r="H21" s="165"/>
      <c r="I21" s="165"/>
      <c r="J21" s="165"/>
      <c r="K21" s="165"/>
      <c r="L21" s="165"/>
      <c r="M21" s="165"/>
      <c r="N21" s="165"/>
      <c r="O21" s="165"/>
      <c r="P21" s="165"/>
    </row>
    <row r="22" spans="1:16" ht="38.25">
      <c r="A22" s="218">
        <v>12</v>
      </c>
      <c r="B22" s="176" t="s">
        <v>887</v>
      </c>
      <c r="C22" s="219" t="s">
        <v>983</v>
      </c>
      <c r="D22" s="255" t="s">
        <v>90</v>
      </c>
      <c r="E22" s="255">
        <v>17</v>
      </c>
      <c r="F22" s="287"/>
      <c r="G22" s="165"/>
      <c r="H22" s="165"/>
      <c r="I22" s="165"/>
      <c r="J22" s="165"/>
      <c r="K22" s="165"/>
      <c r="L22" s="165"/>
      <c r="M22" s="165"/>
      <c r="N22" s="165"/>
      <c r="O22" s="165"/>
      <c r="P22" s="165"/>
    </row>
    <row r="23" spans="1:16" ht="25.5">
      <c r="A23" s="218">
        <v>13</v>
      </c>
      <c r="B23" s="176" t="s">
        <v>887</v>
      </c>
      <c r="C23" s="219" t="s">
        <v>984</v>
      </c>
      <c r="D23" s="255" t="s">
        <v>90</v>
      </c>
      <c r="E23" s="255">
        <v>12</v>
      </c>
      <c r="F23" s="287"/>
      <c r="G23" s="165"/>
      <c r="H23" s="165"/>
      <c r="I23" s="165"/>
      <c r="J23" s="165"/>
      <c r="K23" s="165"/>
      <c r="L23" s="165"/>
      <c r="M23" s="165"/>
      <c r="N23" s="165"/>
      <c r="O23" s="165"/>
      <c r="P23" s="165"/>
    </row>
    <row r="24" spans="1:16" ht="25.5">
      <c r="A24" s="218">
        <v>14</v>
      </c>
      <c r="B24" s="176" t="s">
        <v>887</v>
      </c>
      <c r="C24" s="219" t="s">
        <v>985</v>
      </c>
      <c r="D24" s="255" t="s">
        <v>90</v>
      </c>
      <c r="E24" s="255" t="s">
        <v>687</v>
      </c>
      <c r="F24" s="287"/>
      <c r="G24" s="165"/>
      <c r="H24" s="165"/>
      <c r="I24" s="165"/>
      <c r="J24" s="165"/>
      <c r="K24" s="165"/>
      <c r="L24" s="165"/>
      <c r="M24" s="165"/>
      <c r="N24" s="165"/>
      <c r="O24" s="165"/>
      <c r="P24" s="165"/>
    </row>
    <row r="25" spans="1:16" ht="25.5">
      <c r="A25" s="218">
        <v>15</v>
      </c>
      <c r="B25" s="176" t="s">
        <v>887</v>
      </c>
      <c r="C25" s="219" t="s">
        <v>986</v>
      </c>
      <c r="D25" s="255" t="s">
        <v>90</v>
      </c>
      <c r="E25" s="255">
        <v>8</v>
      </c>
      <c r="F25" s="287"/>
      <c r="G25" s="165"/>
      <c r="H25" s="165"/>
      <c r="I25" s="165"/>
      <c r="J25" s="165"/>
      <c r="K25" s="165"/>
      <c r="L25" s="165"/>
      <c r="M25" s="165"/>
      <c r="N25" s="165"/>
      <c r="O25" s="165"/>
      <c r="P25" s="165"/>
    </row>
    <row r="26" spans="1:16" ht="25.5">
      <c r="A26" s="218">
        <v>16</v>
      </c>
      <c r="B26" s="176" t="s">
        <v>887</v>
      </c>
      <c r="C26" s="219" t="s">
        <v>987</v>
      </c>
      <c r="D26" s="255" t="s">
        <v>90</v>
      </c>
      <c r="E26" s="255">
        <v>28</v>
      </c>
      <c r="F26" s="287"/>
      <c r="G26" s="165"/>
      <c r="H26" s="165"/>
      <c r="I26" s="165"/>
      <c r="J26" s="165"/>
      <c r="K26" s="165"/>
      <c r="L26" s="165"/>
      <c r="M26" s="165"/>
      <c r="N26" s="165"/>
      <c r="O26" s="165"/>
      <c r="P26" s="165"/>
    </row>
    <row r="27" spans="1:16" ht="25.5">
      <c r="A27" s="218">
        <v>17</v>
      </c>
      <c r="B27" s="176" t="s">
        <v>887</v>
      </c>
      <c r="C27" s="219" t="s">
        <v>988</v>
      </c>
      <c r="D27" s="255" t="s">
        <v>90</v>
      </c>
      <c r="E27" s="255" t="s">
        <v>774</v>
      </c>
      <c r="F27" s="287"/>
      <c r="G27" s="165"/>
      <c r="H27" s="165"/>
      <c r="I27" s="165"/>
      <c r="J27" s="165"/>
      <c r="K27" s="165"/>
      <c r="L27" s="165"/>
      <c r="M27" s="165"/>
      <c r="N27" s="165"/>
      <c r="O27" s="165"/>
      <c r="P27" s="165"/>
    </row>
    <row r="28" spans="1:16" ht="25.5">
      <c r="A28" s="218">
        <v>18</v>
      </c>
      <c r="B28" s="176" t="s">
        <v>887</v>
      </c>
      <c r="C28" s="219" t="s">
        <v>989</v>
      </c>
      <c r="D28" s="255" t="s">
        <v>90</v>
      </c>
      <c r="E28" s="255">
        <v>1</v>
      </c>
      <c r="F28" s="180"/>
      <c r="G28" s="103"/>
      <c r="H28" s="103"/>
      <c r="I28" s="165"/>
      <c r="J28" s="103"/>
      <c r="K28" s="165"/>
      <c r="L28" s="165"/>
      <c r="M28" s="165"/>
      <c r="N28" s="165"/>
      <c r="O28" s="165"/>
      <c r="P28" s="165"/>
    </row>
    <row r="29" spans="1:16" ht="25.5">
      <c r="A29" s="218">
        <v>19</v>
      </c>
      <c r="B29" s="176" t="s">
        <v>887</v>
      </c>
      <c r="C29" s="219" t="s">
        <v>990</v>
      </c>
      <c r="D29" s="255" t="s">
        <v>90</v>
      </c>
      <c r="E29" s="255">
        <v>1</v>
      </c>
      <c r="F29" s="180"/>
      <c r="G29" s="103"/>
      <c r="H29" s="103"/>
      <c r="I29" s="165"/>
      <c r="J29" s="103"/>
      <c r="K29" s="165"/>
      <c r="L29" s="165"/>
      <c r="M29" s="165"/>
      <c r="N29" s="165"/>
      <c r="O29" s="165"/>
      <c r="P29" s="165"/>
    </row>
    <row r="30" spans="1:16" ht="25.5">
      <c r="A30" s="218">
        <v>20</v>
      </c>
      <c r="B30" s="176" t="s">
        <v>887</v>
      </c>
      <c r="C30" s="219" t="s">
        <v>991</v>
      </c>
      <c r="D30" s="255" t="s">
        <v>895</v>
      </c>
      <c r="E30" s="255">
        <v>50</v>
      </c>
      <c r="F30" s="103"/>
      <c r="G30" s="165"/>
      <c r="H30" s="165"/>
      <c r="I30" s="165"/>
      <c r="J30" s="165"/>
      <c r="K30" s="165"/>
      <c r="L30" s="165"/>
      <c r="M30" s="165"/>
      <c r="N30" s="165"/>
      <c r="O30" s="165"/>
      <c r="P30" s="165"/>
    </row>
    <row r="31" spans="1:16" ht="25.5">
      <c r="A31" s="218">
        <v>21</v>
      </c>
      <c r="B31" s="176" t="s">
        <v>887</v>
      </c>
      <c r="C31" s="219" t="s">
        <v>992</v>
      </c>
      <c r="D31" s="255" t="s">
        <v>895</v>
      </c>
      <c r="E31" s="255">
        <v>850</v>
      </c>
      <c r="F31" s="103"/>
      <c r="G31" s="165"/>
      <c r="H31" s="165"/>
      <c r="I31" s="165"/>
      <c r="J31" s="165"/>
      <c r="K31" s="165"/>
      <c r="L31" s="165"/>
      <c r="M31" s="165"/>
      <c r="N31" s="165"/>
      <c r="O31" s="165"/>
      <c r="P31" s="165"/>
    </row>
    <row r="32" spans="1:16" ht="25.5">
      <c r="A32" s="218">
        <v>22</v>
      </c>
      <c r="B32" s="176" t="s">
        <v>887</v>
      </c>
      <c r="C32" s="219" t="s">
        <v>993</v>
      </c>
      <c r="D32" s="255" t="s">
        <v>895</v>
      </c>
      <c r="E32" s="255">
        <v>200</v>
      </c>
      <c r="F32" s="103"/>
      <c r="G32" s="165"/>
      <c r="H32" s="165"/>
      <c r="I32" s="165"/>
      <c r="J32" s="165"/>
      <c r="K32" s="165"/>
      <c r="L32" s="165"/>
      <c r="M32" s="165"/>
      <c r="N32" s="165"/>
      <c r="O32" s="165"/>
      <c r="P32" s="165"/>
    </row>
    <row r="33" spans="1:17">
      <c r="A33" s="218">
        <v>23</v>
      </c>
      <c r="B33" s="176" t="s">
        <v>887</v>
      </c>
      <c r="C33" s="219" t="s">
        <v>994</v>
      </c>
      <c r="D33" s="255" t="s">
        <v>895</v>
      </c>
      <c r="E33" s="255">
        <v>50</v>
      </c>
      <c r="F33" s="103"/>
      <c r="G33" s="165"/>
      <c r="H33" s="165"/>
      <c r="I33" s="165"/>
      <c r="J33" s="165"/>
      <c r="K33" s="165"/>
      <c r="L33" s="165"/>
      <c r="M33" s="165"/>
      <c r="N33" s="165"/>
      <c r="O33" s="165"/>
      <c r="P33" s="165"/>
    </row>
    <row r="34" spans="1:17" s="249" customFormat="1" ht="15">
      <c r="A34" s="218">
        <v>24</v>
      </c>
      <c r="B34" s="176" t="s">
        <v>887</v>
      </c>
      <c r="C34" s="219" t="s">
        <v>995</v>
      </c>
      <c r="D34" s="255" t="s">
        <v>996</v>
      </c>
      <c r="E34" s="255">
        <v>25</v>
      </c>
      <c r="F34" s="103"/>
      <c r="G34" s="165"/>
      <c r="H34" s="165"/>
      <c r="I34" s="165"/>
      <c r="J34" s="165"/>
      <c r="K34" s="165"/>
      <c r="L34" s="165"/>
      <c r="M34" s="165"/>
      <c r="N34" s="165"/>
      <c r="O34" s="165"/>
      <c r="P34" s="165"/>
    </row>
    <row r="35" spans="1:17">
      <c r="A35" s="218">
        <v>25</v>
      </c>
      <c r="B35" s="176" t="s">
        <v>887</v>
      </c>
      <c r="C35" s="219" t="s">
        <v>997</v>
      </c>
      <c r="D35" s="255" t="s">
        <v>996</v>
      </c>
      <c r="E35" s="254">
        <v>600</v>
      </c>
      <c r="F35" s="103"/>
      <c r="G35" s="103"/>
      <c r="H35" s="103"/>
      <c r="I35" s="165"/>
      <c r="J35" s="165"/>
      <c r="K35" s="165"/>
      <c r="L35" s="165"/>
      <c r="M35" s="165"/>
      <c r="N35" s="165"/>
      <c r="O35" s="165"/>
      <c r="P35" s="165"/>
    </row>
    <row r="36" spans="1:17">
      <c r="A36" s="218">
        <v>26</v>
      </c>
      <c r="B36" s="176" t="s">
        <v>887</v>
      </c>
      <c r="C36" s="219" t="s">
        <v>998</v>
      </c>
      <c r="D36" s="255" t="s">
        <v>102</v>
      </c>
      <c r="E36" s="254">
        <v>1</v>
      </c>
      <c r="F36" s="180"/>
      <c r="G36" s="103"/>
      <c r="H36" s="103"/>
      <c r="I36" s="165"/>
      <c r="J36" s="165"/>
      <c r="K36" s="165"/>
      <c r="L36" s="165"/>
      <c r="M36" s="165"/>
      <c r="N36" s="165"/>
      <c r="O36" s="165"/>
      <c r="P36" s="165"/>
    </row>
    <row r="37" spans="1:17" ht="25.5">
      <c r="A37" s="218">
        <v>27</v>
      </c>
      <c r="B37" s="176" t="s">
        <v>887</v>
      </c>
      <c r="C37" s="219" t="s">
        <v>999</v>
      </c>
      <c r="D37" s="255" t="s">
        <v>102</v>
      </c>
      <c r="E37" s="254">
        <v>1</v>
      </c>
      <c r="F37" s="180"/>
      <c r="G37" s="103"/>
      <c r="H37" s="103"/>
      <c r="I37" s="165"/>
      <c r="J37" s="165"/>
      <c r="K37" s="165"/>
      <c r="L37" s="165"/>
      <c r="M37" s="165"/>
      <c r="N37" s="165"/>
      <c r="O37" s="165"/>
      <c r="P37" s="165"/>
    </row>
    <row r="38" spans="1:17" ht="25.5">
      <c r="A38" s="218">
        <v>28</v>
      </c>
      <c r="B38" s="176" t="s">
        <v>887</v>
      </c>
      <c r="C38" s="219" t="s">
        <v>1000</v>
      </c>
      <c r="D38" s="255" t="s">
        <v>102</v>
      </c>
      <c r="E38" s="254">
        <v>3</v>
      </c>
      <c r="F38" s="180"/>
      <c r="G38" s="103"/>
      <c r="H38" s="103"/>
      <c r="I38" s="165"/>
      <c r="J38" s="165"/>
      <c r="K38" s="165"/>
      <c r="L38" s="165"/>
      <c r="M38" s="165"/>
      <c r="N38" s="165"/>
      <c r="O38" s="165"/>
      <c r="P38" s="165"/>
    </row>
    <row r="39" spans="1:17" s="249" customFormat="1" ht="63.75">
      <c r="A39" s="218">
        <v>29</v>
      </c>
      <c r="B39" s="176" t="s">
        <v>887</v>
      </c>
      <c r="C39" s="251" t="s">
        <v>969</v>
      </c>
      <c r="D39" s="262" t="s">
        <v>102</v>
      </c>
      <c r="E39" s="262">
        <v>1</v>
      </c>
      <c r="F39" s="287"/>
      <c r="G39" s="165"/>
      <c r="H39" s="165"/>
      <c r="I39" s="165"/>
      <c r="J39" s="165"/>
      <c r="K39" s="165"/>
      <c r="L39" s="165"/>
      <c r="M39" s="165"/>
      <c r="N39" s="165"/>
      <c r="O39" s="165"/>
      <c r="P39" s="165"/>
    </row>
    <row r="40" spans="1:17" s="132" customFormat="1" ht="25.5">
      <c r="A40" s="124"/>
      <c r="B40" s="124"/>
      <c r="C40" s="125" t="s">
        <v>125</v>
      </c>
      <c r="D40" s="126"/>
      <c r="E40" s="124"/>
      <c r="F40" s="127"/>
      <c r="G40" s="128"/>
      <c r="H40" s="129"/>
      <c r="I40" s="130"/>
      <c r="J40" s="129"/>
      <c r="K40" s="130"/>
      <c r="L40" s="214">
        <f>SUM(L11:L39)</f>
        <v>0</v>
      </c>
      <c r="M40" s="215">
        <f>SUM(M11:M39)</f>
        <v>0</v>
      </c>
      <c r="N40" s="214">
        <f>SUM(N11:N39)</f>
        <v>0</v>
      </c>
      <c r="O40" s="215">
        <f>SUM(O11:O39)</f>
        <v>0</v>
      </c>
      <c r="P40" s="215">
        <f>SUM(P11:P39)</f>
        <v>0</v>
      </c>
    </row>
    <row r="41" spans="1:17">
      <c r="K41" s="133" t="s">
        <v>126</v>
      </c>
      <c r="L41" s="134">
        <f>SUM(L40:L40)</f>
        <v>0</v>
      </c>
      <c r="M41" s="134">
        <f>SUM(M40:M40)</f>
        <v>0</v>
      </c>
      <c r="N41" s="134">
        <f>SUM(N40:N40)</f>
        <v>0</v>
      </c>
      <c r="O41" s="134">
        <f>SUM(O40:O40)</f>
        <v>0</v>
      </c>
      <c r="P41" s="135">
        <f>SUM(P40:P40)</f>
        <v>0</v>
      </c>
    </row>
    <row r="42" spans="1:17">
      <c r="K42" s="133"/>
      <c r="L42" s="136"/>
      <c r="M42" s="136"/>
      <c r="N42" s="136"/>
      <c r="O42" s="136"/>
      <c r="P42" s="137"/>
    </row>
    <row r="43" spans="1:17" s="35" customFormat="1">
      <c r="A43" s="1"/>
      <c r="B43" s="1"/>
      <c r="C43" s="76" t="s">
        <v>25</v>
      </c>
      <c r="D43" s="3"/>
      <c r="E43" s="1"/>
      <c r="F43" s="33"/>
      <c r="H43" s="36"/>
      <c r="I43" s="36"/>
      <c r="J43" s="36"/>
      <c r="K43" s="36"/>
      <c r="L43" s="36"/>
      <c r="M43" s="36"/>
      <c r="N43" s="36"/>
      <c r="O43" s="36"/>
      <c r="P43" s="4"/>
      <c r="Q43" s="4"/>
    </row>
    <row r="44" spans="1:17" s="35" customFormat="1">
      <c r="A44" s="1"/>
      <c r="B44" s="1"/>
      <c r="C44" s="76"/>
      <c r="D44" s="3"/>
      <c r="E44" s="1"/>
      <c r="F44" s="33"/>
      <c r="H44" s="36"/>
      <c r="I44" s="36"/>
      <c r="J44" s="36"/>
      <c r="K44" s="36"/>
      <c r="L44" s="36"/>
      <c r="M44" s="36"/>
      <c r="N44" s="36"/>
      <c r="O44" s="36"/>
      <c r="P44" s="4"/>
      <c r="Q44" s="4"/>
    </row>
    <row r="45" spans="1:17" s="35" customFormat="1">
      <c r="A45" s="1"/>
      <c r="B45" s="1"/>
      <c r="C45" s="76"/>
      <c r="D45" s="3"/>
      <c r="E45" s="1"/>
      <c r="F45" s="33"/>
      <c r="H45" s="36"/>
      <c r="I45" s="36"/>
      <c r="J45" s="36"/>
      <c r="K45" s="36"/>
      <c r="L45" s="36"/>
      <c r="M45" s="36"/>
      <c r="N45" s="36"/>
      <c r="O45" s="36"/>
      <c r="P45" s="4"/>
      <c r="Q45" s="4"/>
    </row>
    <row r="46" spans="1:17" s="35" customFormat="1">
      <c r="A46" s="1"/>
      <c r="B46" s="1"/>
      <c r="C46" s="2"/>
      <c r="D46" s="3"/>
      <c r="E46" s="1"/>
      <c r="F46" s="33"/>
      <c r="H46" s="36"/>
      <c r="I46" s="36"/>
      <c r="J46" s="36"/>
      <c r="K46" s="36"/>
      <c r="L46" s="36"/>
      <c r="M46" s="36"/>
      <c r="N46" s="36"/>
      <c r="O46" s="36"/>
      <c r="P46" s="4"/>
      <c r="Q46" s="4"/>
    </row>
    <row r="47" spans="1:17" s="35" customFormat="1">
      <c r="A47" s="1"/>
      <c r="B47" s="1"/>
      <c r="C47" s="76" t="s">
        <v>64</v>
      </c>
      <c r="D47" s="3"/>
      <c r="E47" s="1"/>
      <c r="F47" s="33"/>
      <c r="H47" s="36"/>
      <c r="I47" s="36"/>
      <c r="J47" s="36"/>
      <c r="K47" s="36"/>
      <c r="L47" s="36"/>
      <c r="M47" s="36"/>
      <c r="N47" s="36"/>
      <c r="O47" s="36"/>
      <c r="P47" s="4"/>
      <c r="Q47" s="4"/>
    </row>
  </sheetData>
  <mergeCells count="7">
    <mergeCell ref="F8:K8"/>
    <mergeCell ref="L8:P8"/>
    <mergeCell ref="A8:A9"/>
    <mergeCell ref="B8:B9"/>
    <mergeCell ref="C8:C9"/>
    <mergeCell ref="D8:D9"/>
    <mergeCell ref="E8:E9"/>
  </mergeCells>
  <pageMargins left="0.39374999999999999" right="0.2" top="1.0236111111111099" bottom="0.39374999999999999" header="0.51180555555555496" footer="0.15763888888888899"/>
  <pageSetup paperSize="9" firstPageNumber="0" orientation="landscape" horizontalDpi="300" verticalDpi="300"/>
  <headerFooter>
    <oddHeader>&amp;C&amp;12LOKĀLĀ TĀME Nr. 2-7
&amp;"Arial,Trekns"&amp;UAUTOMĀTISKĀS UGUNSGRĒKA ATKLĀŠANAS UN TRAUKSMES SIGNALIZĀCIJAS SISTĒMA.</oddHeader>
    <oddFooter>&amp;C&amp;8&amp;P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"/>
  <sheetViews>
    <sheetView topLeftCell="A4" zoomScaleNormal="100" workbookViewId="0">
      <selection activeCell="C17" sqref="C17"/>
    </sheetView>
  </sheetViews>
  <sheetFormatPr defaultRowHeight="12.75"/>
  <cols>
    <col min="1" max="1" width="4.140625" style="1" customWidth="1"/>
    <col min="2" max="2" width="14.85546875" style="1" customWidth="1"/>
    <col min="3" max="3" width="47.42578125" style="2" customWidth="1"/>
    <col min="4" max="4" width="18" style="3" customWidth="1"/>
    <col min="5" max="1025" width="9.140625" style="4" customWidth="1"/>
  </cols>
  <sheetData>
    <row r="1" spans="1:8">
      <c r="A1" s="333" t="s">
        <v>27</v>
      </c>
      <c r="B1" s="333"/>
      <c r="C1" s="333"/>
      <c r="D1" s="333"/>
    </row>
    <row r="2" spans="1:8">
      <c r="C2" s="5"/>
    </row>
    <row r="3" spans="1:8" ht="15">
      <c r="A3" s="6" t="s">
        <v>1</v>
      </c>
      <c r="B3" s="6"/>
      <c r="C3" s="7" t="s">
        <v>2</v>
      </c>
    </row>
    <row r="4" spans="1:8" ht="15">
      <c r="A4" s="6"/>
      <c r="B4" s="6"/>
      <c r="C4" s="7" t="s">
        <v>3</v>
      </c>
    </row>
    <row r="5" spans="1:8" ht="15">
      <c r="A5" s="6" t="s">
        <v>4</v>
      </c>
      <c r="B5" s="6"/>
      <c r="C5" s="7" t="s">
        <v>5</v>
      </c>
    </row>
    <row r="6" spans="1:8" ht="15">
      <c r="A6" s="6"/>
      <c r="B6" s="6"/>
      <c r="C6" s="7" t="s">
        <v>6</v>
      </c>
    </row>
    <row r="7" spans="1:8" ht="14.25">
      <c r="A7" s="6" t="s">
        <v>7</v>
      </c>
      <c r="B7" s="6"/>
      <c r="C7" s="8"/>
    </row>
    <row r="8" spans="1:8" ht="14.25">
      <c r="A8" s="6" t="s">
        <v>8</v>
      </c>
      <c r="B8" s="6"/>
      <c r="C8" s="5"/>
    </row>
    <row r="10" spans="1:8" ht="20.25" customHeight="1">
      <c r="A10" s="334" t="s">
        <v>9</v>
      </c>
      <c r="B10" s="335" t="s">
        <v>10</v>
      </c>
      <c r="C10" s="336" t="s">
        <v>11</v>
      </c>
      <c r="D10" s="337" t="s">
        <v>12</v>
      </c>
      <c r="E10" s="9"/>
    </row>
    <row r="11" spans="1:8" ht="56.25" customHeight="1">
      <c r="A11" s="334"/>
      <c r="B11" s="335"/>
      <c r="C11" s="336"/>
      <c r="D11" s="337"/>
    </row>
    <row r="12" spans="1:8">
      <c r="A12" s="10"/>
      <c r="B12" s="10"/>
      <c r="C12" s="11"/>
      <c r="D12" s="12"/>
    </row>
    <row r="13" spans="1:8">
      <c r="A13" s="14">
        <v>1</v>
      </c>
      <c r="B13" s="14">
        <v>1</v>
      </c>
      <c r="C13" s="15" t="s">
        <v>14</v>
      </c>
      <c r="D13" s="16">
        <f>'BD-1'!D26</f>
        <v>0</v>
      </c>
      <c r="E13" s="17"/>
      <c r="F13" s="17"/>
      <c r="G13" s="17"/>
      <c r="H13" s="17"/>
    </row>
    <row r="14" spans="1:8">
      <c r="A14" s="14">
        <v>2</v>
      </c>
      <c r="B14" s="14">
        <v>2</v>
      </c>
      <c r="C14" s="15" t="s">
        <v>15</v>
      </c>
      <c r="D14" s="16">
        <f>'IeT-2'!D25</f>
        <v>0</v>
      </c>
      <c r="E14" s="17"/>
      <c r="F14" s="17"/>
      <c r="G14" s="17"/>
      <c r="H14" s="17"/>
    </row>
    <row r="15" spans="1:8">
      <c r="A15" s="14">
        <v>3</v>
      </c>
      <c r="B15" s="14">
        <v>3</v>
      </c>
      <c r="C15" s="18" t="s">
        <v>16</v>
      </c>
      <c r="D15" s="16">
        <f>'ĀT-3'!D20</f>
        <v>0</v>
      </c>
      <c r="E15" s="17"/>
      <c r="F15" s="17"/>
      <c r="G15" s="17"/>
      <c r="H15" s="17"/>
    </row>
    <row r="16" spans="1:8">
      <c r="A16" s="14">
        <v>4</v>
      </c>
      <c r="B16" s="14">
        <v>4</v>
      </c>
      <c r="C16" s="15" t="s">
        <v>17</v>
      </c>
      <c r="D16" s="16">
        <f>'B0-4'!D19</f>
        <v>0</v>
      </c>
      <c r="E16" s="17"/>
      <c r="F16" s="17"/>
      <c r="G16" s="17"/>
      <c r="H16" s="17"/>
    </row>
    <row r="17" spans="1:8">
      <c r="A17" s="14">
        <v>6</v>
      </c>
      <c r="B17" s="14"/>
      <c r="C17" s="15" t="s">
        <v>18</v>
      </c>
      <c r="D17" s="16"/>
      <c r="E17" s="17"/>
      <c r="F17" s="17"/>
      <c r="G17" s="17"/>
      <c r="H17" s="17"/>
    </row>
    <row r="18" spans="1:8">
      <c r="A18" s="14">
        <v>7</v>
      </c>
      <c r="B18" s="14"/>
      <c r="C18" s="15" t="s">
        <v>19</v>
      </c>
      <c r="D18" s="16"/>
      <c r="E18" s="17"/>
      <c r="F18" s="17"/>
      <c r="G18" s="17"/>
      <c r="H18" s="17"/>
    </row>
    <row r="19" spans="1:8">
      <c r="A19" s="19"/>
      <c r="B19" s="20"/>
      <c r="C19" s="22"/>
      <c r="D19" s="34"/>
      <c r="E19" s="17"/>
      <c r="F19" s="17"/>
      <c r="G19" s="17"/>
      <c r="H19" s="17"/>
    </row>
    <row r="20" spans="1:8">
      <c r="A20" s="23"/>
      <c r="B20" s="23"/>
      <c r="C20" s="24" t="s">
        <v>22</v>
      </c>
      <c r="D20" s="16">
        <f>SUM(D13:D19)</f>
        <v>0</v>
      </c>
      <c r="E20" s="17"/>
      <c r="F20" s="17"/>
      <c r="G20" s="17"/>
      <c r="H20" s="17"/>
    </row>
    <row r="21" spans="1:8">
      <c r="A21" s="23"/>
      <c r="B21" s="23"/>
      <c r="C21" s="24" t="s">
        <v>23</v>
      </c>
      <c r="D21" s="25">
        <f>D20*21%</f>
        <v>0</v>
      </c>
      <c r="E21" s="17"/>
      <c r="F21" s="17"/>
      <c r="G21" s="17"/>
      <c r="H21" s="17"/>
    </row>
    <row r="22" spans="1:8" s="30" customFormat="1" ht="15">
      <c r="A22" s="26"/>
      <c r="B22" s="26"/>
      <c r="C22" s="27" t="s">
        <v>24</v>
      </c>
      <c r="D22" s="28">
        <f>SUM(D20:D21)</f>
        <v>0</v>
      </c>
      <c r="E22" s="29"/>
      <c r="F22" s="29"/>
      <c r="G22" s="29"/>
      <c r="H22" s="29"/>
    </row>
    <row r="23" spans="1:8">
      <c r="A23" s="23"/>
      <c r="B23" s="23"/>
      <c r="C23" s="31"/>
      <c r="D23" s="32"/>
    </row>
    <row r="26" spans="1:8">
      <c r="B26" s="33" t="s">
        <v>25</v>
      </c>
      <c r="D26" s="33"/>
    </row>
  </sheetData>
  <mergeCells count="5">
    <mergeCell ref="A1:D1"/>
    <mergeCell ref="A10:A11"/>
    <mergeCell ref="B10:B11"/>
    <mergeCell ref="C10:C11"/>
    <mergeCell ref="D10:D11"/>
  </mergeCells>
  <pageMargins left="0.75" right="0.75" top="1.72013888888889" bottom="1" header="0.5" footer="0.5"/>
  <pageSetup paperSize="9" firstPageNumber="0" orientation="portrait" horizontalDpi="300" verticalDpi="300"/>
  <headerFooter>
    <oddHeader>&amp;RAPSTIPRINU
_______________________
&amp;8(Pasūtītāja paraksts un tā atšifrējums)
Z.V.
________.gada____._____________</oddHeader>
    <oddFooter>&amp;C&amp;8&amp;P&amp;R&amp;8&amp;D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K27"/>
  <sheetViews>
    <sheetView zoomScaleNormal="100" workbookViewId="0">
      <selection activeCell="F22" sqref="F22"/>
    </sheetView>
  </sheetViews>
  <sheetFormatPr defaultRowHeight="12.75"/>
  <cols>
    <col min="1" max="1" width="4.140625" style="1" customWidth="1"/>
    <col min="2" max="2" width="10" style="1" customWidth="1"/>
    <col min="3" max="3" width="28.5703125" style="2" customWidth="1"/>
    <col min="4" max="4" width="17.7109375" style="3" customWidth="1"/>
    <col min="5" max="5" width="17.7109375" style="1" customWidth="1"/>
    <col min="6" max="6" width="17.7109375" style="35" customWidth="1"/>
    <col min="7" max="8" width="17.7109375" style="36" customWidth="1"/>
    <col min="9" max="1025" width="9.140625" style="4" customWidth="1"/>
  </cols>
  <sheetData>
    <row r="1" spans="1:10" ht="14.25">
      <c r="A1" s="6" t="s">
        <v>1</v>
      </c>
      <c r="B1" s="6"/>
      <c r="D1" s="37" t="s">
        <v>16</v>
      </c>
    </row>
    <row r="2" spans="1:10" ht="15">
      <c r="A2" s="6" t="s">
        <v>28</v>
      </c>
      <c r="B2" s="6"/>
      <c r="D2" s="7" t="s">
        <v>65</v>
      </c>
      <c r="I2" s="241"/>
    </row>
    <row r="3" spans="1:10" ht="15">
      <c r="A3" s="6"/>
      <c r="B3" s="6"/>
      <c r="D3" s="7" t="s">
        <v>30</v>
      </c>
      <c r="I3" s="241"/>
    </row>
    <row r="4" spans="1:10" ht="15">
      <c r="A4" s="6" t="s">
        <v>31</v>
      </c>
      <c r="B4" s="6"/>
      <c r="D4" s="7" t="s">
        <v>32</v>
      </c>
    </row>
    <row r="5" spans="1:10" ht="14.25">
      <c r="A5" s="6" t="s">
        <v>7</v>
      </c>
      <c r="B5" s="6"/>
      <c r="D5" s="8"/>
      <c r="G5" s="38"/>
    </row>
    <row r="6" spans="1:10" ht="14.25">
      <c r="A6" s="6" t="s">
        <v>33</v>
      </c>
      <c r="B6" s="6"/>
      <c r="D6" s="39">
        <f>D20</f>
        <v>0</v>
      </c>
    </row>
    <row r="7" spans="1:10" ht="14.25">
      <c r="A7" s="6" t="s">
        <v>34</v>
      </c>
      <c r="B7" s="6"/>
      <c r="D7" s="39">
        <f>H16</f>
        <v>0</v>
      </c>
    </row>
    <row r="8" spans="1:10" ht="14.25">
      <c r="A8" s="6" t="s">
        <v>68</v>
      </c>
      <c r="B8" s="6"/>
    </row>
    <row r="10" spans="1:10" ht="20.25" customHeight="1">
      <c r="A10" s="334" t="s">
        <v>9</v>
      </c>
      <c r="B10" s="335" t="s">
        <v>35</v>
      </c>
      <c r="C10" s="336" t="s">
        <v>36</v>
      </c>
      <c r="D10" s="337" t="s">
        <v>37</v>
      </c>
      <c r="E10" s="339" t="s">
        <v>38</v>
      </c>
      <c r="F10" s="339"/>
      <c r="G10" s="339"/>
      <c r="H10" s="338" t="s">
        <v>39</v>
      </c>
      <c r="I10" s="9"/>
    </row>
    <row r="11" spans="1:10" ht="78.75" customHeight="1">
      <c r="A11" s="334"/>
      <c r="B11" s="335"/>
      <c r="C11" s="336"/>
      <c r="D11" s="337"/>
      <c r="E11" s="41" t="s">
        <v>40</v>
      </c>
      <c r="F11" s="41" t="s">
        <v>41</v>
      </c>
      <c r="G11" s="41" t="s">
        <v>42</v>
      </c>
      <c r="H11" s="338"/>
    </row>
    <row r="12" spans="1:10">
      <c r="A12" s="42"/>
      <c r="B12" s="10"/>
      <c r="C12" s="43"/>
      <c r="D12" s="12"/>
      <c r="E12" s="44"/>
      <c r="F12" s="45"/>
      <c r="G12" s="46"/>
      <c r="H12" s="47"/>
    </row>
    <row r="13" spans="1:10" s="53" customFormat="1">
      <c r="A13" s="48">
        <v>1</v>
      </c>
      <c r="B13" s="48" t="s">
        <v>1001</v>
      </c>
      <c r="C13" s="18" t="s">
        <v>1002</v>
      </c>
      <c r="D13" s="49">
        <f>STR!P29</f>
        <v>0</v>
      </c>
      <c r="E13" s="50">
        <f>STR!M29</f>
        <v>0</v>
      </c>
      <c r="F13" s="50">
        <f>STR!N29</f>
        <v>0</v>
      </c>
      <c r="G13" s="50">
        <f>STR!O29</f>
        <v>0</v>
      </c>
      <c r="H13" s="51">
        <f>STR!L29</f>
        <v>0</v>
      </c>
      <c r="I13" s="52"/>
      <c r="J13" s="52"/>
    </row>
    <row r="14" spans="1:10" s="53" customFormat="1" ht="25.5">
      <c r="A14" s="48">
        <v>2</v>
      </c>
      <c r="B14" s="48" t="s">
        <v>1003</v>
      </c>
      <c r="C14" s="18" t="s">
        <v>1004</v>
      </c>
      <c r="D14" s="49">
        <f>ĀK!P18</f>
        <v>0</v>
      </c>
      <c r="E14" s="50">
        <f>ĀK!M18</f>
        <v>0</v>
      </c>
      <c r="F14" s="50">
        <f>ĀK!N18</f>
        <v>0</v>
      </c>
      <c r="G14" s="50">
        <f>ĀK!O18</f>
        <v>0</v>
      </c>
      <c r="H14" s="51">
        <f>ĀK!L18</f>
        <v>0</v>
      </c>
      <c r="I14" s="52"/>
      <c r="J14" s="52"/>
    </row>
    <row r="15" spans="1:10">
      <c r="A15" s="14"/>
      <c r="B15" s="14"/>
      <c r="C15" s="119"/>
      <c r="D15" s="298"/>
      <c r="E15" s="299"/>
      <c r="F15" s="299"/>
      <c r="G15" s="299"/>
      <c r="H15" s="300"/>
      <c r="I15" s="17"/>
      <c r="J15" s="17"/>
    </row>
    <row r="16" spans="1:10" s="70" customFormat="1">
      <c r="A16" s="64"/>
      <c r="B16" s="64"/>
      <c r="C16" s="65" t="s">
        <v>59</v>
      </c>
      <c r="D16" s="66">
        <f>SUM(D13:D15)</f>
        <v>0</v>
      </c>
      <c r="E16" s="67">
        <f>SUM(E13:E15)</f>
        <v>0</v>
      </c>
      <c r="F16" s="67">
        <f>SUM(F13:F15)</f>
        <v>0</v>
      </c>
      <c r="G16" s="67">
        <f>SUM(G13:G15)</f>
        <v>0</v>
      </c>
      <c r="H16" s="68">
        <f>SUM(H13:H15)</f>
        <v>0</v>
      </c>
      <c r="I16" s="69"/>
      <c r="J16" s="69"/>
    </row>
    <row r="17" spans="3:10">
      <c r="C17" s="24" t="s">
        <v>60</v>
      </c>
      <c r="D17" s="16"/>
      <c r="E17" s="71"/>
      <c r="F17" s="72"/>
      <c r="G17" s="72"/>
      <c r="H17" s="72"/>
      <c r="I17" s="17"/>
      <c r="J17" s="17"/>
    </row>
    <row r="18" spans="3:10">
      <c r="C18" s="73" t="s">
        <v>61</v>
      </c>
      <c r="D18" s="16"/>
      <c r="E18" s="71"/>
      <c r="F18" s="72"/>
      <c r="G18" s="72"/>
      <c r="H18" s="72"/>
      <c r="I18" s="17"/>
      <c r="J18" s="17"/>
    </row>
    <row r="19" spans="3:10">
      <c r="C19" s="24" t="s">
        <v>62</v>
      </c>
      <c r="D19" s="16"/>
      <c r="E19" s="71"/>
      <c r="F19" s="72"/>
      <c r="G19" s="72"/>
      <c r="H19" s="72"/>
      <c r="I19" s="17"/>
      <c r="J19" s="17"/>
    </row>
    <row r="20" spans="3:10">
      <c r="C20" s="74" t="s">
        <v>63</v>
      </c>
      <c r="D20" s="75">
        <f>SUM(D16:D19)</f>
        <v>0</v>
      </c>
      <c r="E20" s="71"/>
      <c r="F20" s="72"/>
      <c r="G20" s="72"/>
      <c r="H20" s="72"/>
      <c r="I20" s="17"/>
      <c r="J20" s="17"/>
    </row>
    <row r="23" spans="3:10">
      <c r="C23" s="76" t="s">
        <v>25</v>
      </c>
      <c r="F23" s="33"/>
      <c r="G23" s="35"/>
    </row>
    <row r="24" spans="3:10">
      <c r="C24" s="76"/>
      <c r="F24" s="33"/>
      <c r="G24" s="35"/>
    </row>
    <row r="25" spans="3:10">
      <c r="C25" s="76"/>
      <c r="F25" s="33"/>
      <c r="G25" s="35"/>
    </row>
    <row r="26" spans="3:10">
      <c r="F26" s="33"/>
      <c r="G26" s="35"/>
    </row>
    <row r="27" spans="3:10">
      <c r="C27" s="76" t="s">
        <v>64</v>
      </c>
      <c r="F27" s="33"/>
      <c r="G27" s="35"/>
    </row>
  </sheetData>
  <mergeCells count="6">
    <mergeCell ref="H10:H11"/>
    <mergeCell ref="A10:A11"/>
    <mergeCell ref="B10:B11"/>
    <mergeCell ref="C10:C11"/>
    <mergeCell ref="D10:D11"/>
    <mergeCell ref="E10:G10"/>
  </mergeCells>
  <pageMargins left="0.74791666666666701" right="0.74791666666666701" top="0.86597222222222203" bottom="0.98402777777777795" header="0.51180555555555496" footer="0.51180555555555496"/>
  <pageSetup paperSize="9" firstPageNumber="0" orientation="landscape" horizontalDpi="300" verticalDpi="300"/>
  <headerFooter>
    <oddHeader>&amp;C&amp;12&amp;UKOPSAVILKUMA APRĒĶINI PAR  DARBU VAI KONSTRUKTĪVO ELEMENTU VEIDIEM  Nr. 3</oddHeader>
    <oddFooter>&amp;C&amp;8&amp;P&amp;R&amp;8&amp;D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</sheetPr>
  <dimension ref="A1:AMK35"/>
  <sheetViews>
    <sheetView zoomScaleNormal="100" workbookViewId="0">
      <selection activeCell="E23" sqref="E23"/>
    </sheetView>
  </sheetViews>
  <sheetFormatPr defaultRowHeight="12.75"/>
  <cols>
    <col min="1" max="1" width="5.7109375" style="1" customWidth="1"/>
    <col min="2" max="2" width="7.5703125" style="1" customWidth="1"/>
    <col min="3" max="3" width="32.7109375" style="2" customWidth="1"/>
    <col min="4" max="4" width="4.7109375" style="3" customWidth="1"/>
    <col min="5" max="5" width="6.85546875" style="1" customWidth="1"/>
    <col min="6" max="6" width="6.28515625" style="1" customWidth="1"/>
    <col min="7" max="7" width="6.5703125" style="35" customWidth="1"/>
    <col min="8" max="8" width="6.42578125" style="36" customWidth="1"/>
    <col min="9" max="9" width="7.85546875" style="36" customWidth="1"/>
    <col min="10" max="10" width="6.28515625" style="36" customWidth="1"/>
    <col min="11" max="11" width="7.7109375" style="36" customWidth="1"/>
    <col min="12" max="15" width="8.42578125" style="36" customWidth="1"/>
    <col min="16" max="16" width="9.42578125" style="4" customWidth="1"/>
    <col min="17" max="1025" width="9.140625" style="4" customWidth="1"/>
  </cols>
  <sheetData>
    <row r="1" spans="1:17" ht="14.25">
      <c r="A1" s="77" t="s">
        <v>1</v>
      </c>
      <c r="B1" s="77"/>
      <c r="C1" s="78"/>
      <c r="D1" s="37" t="s">
        <v>16</v>
      </c>
      <c r="E1" s="79"/>
      <c r="F1" s="79"/>
      <c r="G1" s="80"/>
      <c r="H1" s="81"/>
      <c r="I1" s="81"/>
      <c r="J1" s="81"/>
      <c r="K1" s="81"/>
      <c r="L1" s="81"/>
      <c r="M1" s="81"/>
      <c r="N1" s="81"/>
      <c r="O1" s="81"/>
      <c r="P1" s="82"/>
    </row>
    <row r="2" spans="1:17" ht="15">
      <c r="A2" s="77" t="s">
        <v>28</v>
      </c>
      <c r="B2" s="77"/>
      <c r="C2" s="78"/>
      <c r="D2" s="7" t="s">
        <v>65</v>
      </c>
      <c r="E2" s="79"/>
      <c r="F2" s="79"/>
      <c r="G2" s="80"/>
      <c r="H2" s="81"/>
      <c r="I2" s="81"/>
      <c r="J2" s="81"/>
      <c r="K2" s="81"/>
      <c r="L2" s="81"/>
      <c r="M2" s="81"/>
      <c r="N2" s="81"/>
      <c r="O2" s="81"/>
      <c r="P2" s="82"/>
    </row>
    <row r="3" spans="1:17" ht="15">
      <c r="A3" s="77"/>
      <c r="B3" s="77"/>
      <c r="C3" s="78"/>
      <c r="D3" s="7" t="s">
        <v>30</v>
      </c>
      <c r="E3" s="79"/>
      <c r="F3" s="79"/>
      <c r="G3" s="80"/>
      <c r="H3" s="81"/>
      <c r="I3" s="81"/>
      <c r="J3" s="81"/>
      <c r="K3" s="81"/>
      <c r="L3" s="81"/>
      <c r="M3" s="81"/>
      <c r="N3" s="81"/>
      <c r="O3" s="81"/>
      <c r="P3" s="82"/>
    </row>
    <row r="4" spans="1:17" ht="15">
      <c r="A4" s="77" t="s">
        <v>31</v>
      </c>
      <c r="B4" s="77"/>
      <c r="C4" s="78"/>
      <c r="D4" s="7" t="s">
        <v>32</v>
      </c>
      <c r="E4" s="79"/>
      <c r="F4" s="79"/>
      <c r="G4" s="80"/>
      <c r="H4" s="81"/>
      <c r="I4" s="81"/>
      <c r="J4" s="81"/>
      <c r="K4" s="81"/>
      <c r="L4" s="81"/>
      <c r="M4" s="81"/>
      <c r="N4" s="81"/>
      <c r="O4" s="81"/>
      <c r="P4" s="82"/>
    </row>
    <row r="5" spans="1:17" ht="14.25">
      <c r="A5" s="77" t="s">
        <v>7</v>
      </c>
      <c r="B5" s="77"/>
      <c r="C5" s="78"/>
      <c r="D5" s="83"/>
      <c r="E5" s="79"/>
      <c r="F5" s="79"/>
      <c r="G5" s="80"/>
      <c r="H5" s="81"/>
      <c r="I5" s="81"/>
      <c r="J5" s="81"/>
      <c r="K5" s="81"/>
      <c r="L5" s="81"/>
      <c r="M5" s="81"/>
      <c r="N5" s="81"/>
      <c r="O5" s="81"/>
      <c r="P5" s="82"/>
    </row>
    <row r="6" spans="1:17" ht="14.25">
      <c r="A6" s="77" t="s">
        <v>1005</v>
      </c>
      <c r="B6" s="77"/>
      <c r="C6" s="78"/>
      <c r="D6" s="84"/>
      <c r="E6" s="79"/>
      <c r="F6" s="79"/>
      <c r="G6" s="80"/>
      <c r="H6" s="81"/>
      <c r="I6" s="81"/>
      <c r="J6" s="81"/>
      <c r="K6" s="81"/>
      <c r="L6" s="81"/>
      <c r="M6" s="81"/>
      <c r="N6" s="81"/>
      <c r="O6" s="85" t="s">
        <v>67</v>
      </c>
      <c r="P6" s="86">
        <f>P29</f>
        <v>0</v>
      </c>
    </row>
    <row r="7" spans="1:17" ht="14.25">
      <c r="A7" s="6" t="s">
        <v>68</v>
      </c>
      <c r="B7" s="6"/>
      <c r="C7" s="78"/>
      <c r="D7" s="84"/>
      <c r="E7" s="79"/>
      <c r="F7" s="79"/>
      <c r="G7" s="80"/>
      <c r="H7" s="81"/>
      <c r="I7" s="81"/>
      <c r="J7" s="81"/>
      <c r="K7" s="81"/>
      <c r="L7" s="81"/>
      <c r="M7" s="81"/>
      <c r="N7" s="81"/>
      <c r="O7" s="81"/>
      <c r="P7" s="82"/>
    </row>
    <row r="8" spans="1:17" ht="20.25" customHeight="1">
      <c r="A8" s="334" t="s">
        <v>9</v>
      </c>
      <c r="B8" s="334" t="s">
        <v>69</v>
      </c>
      <c r="C8" s="342" t="s">
        <v>70</v>
      </c>
      <c r="D8" s="343" t="s">
        <v>71</v>
      </c>
      <c r="E8" s="334" t="s">
        <v>72</v>
      </c>
      <c r="F8" s="340" t="s">
        <v>73</v>
      </c>
      <c r="G8" s="340"/>
      <c r="H8" s="340"/>
      <c r="I8" s="340"/>
      <c r="J8" s="340"/>
      <c r="K8" s="340"/>
      <c r="L8" s="341" t="s">
        <v>74</v>
      </c>
      <c r="M8" s="341"/>
      <c r="N8" s="341"/>
      <c r="O8" s="341"/>
      <c r="P8" s="341"/>
      <c r="Q8" s="9"/>
    </row>
    <row r="9" spans="1:17" ht="84.75" customHeight="1">
      <c r="A9" s="334"/>
      <c r="B9" s="334"/>
      <c r="C9" s="342"/>
      <c r="D9" s="343"/>
      <c r="E9" s="334"/>
      <c r="F9" s="87" t="s">
        <v>75</v>
      </c>
      <c r="G9" s="87" t="s">
        <v>76</v>
      </c>
      <c r="H9" s="40" t="s">
        <v>77</v>
      </c>
      <c r="I9" s="40" t="s">
        <v>78</v>
      </c>
      <c r="J9" s="40" t="s">
        <v>79</v>
      </c>
      <c r="K9" s="40" t="s">
        <v>80</v>
      </c>
      <c r="L9" s="40" t="s">
        <v>39</v>
      </c>
      <c r="M9" s="40" t="s">
        <v>77</v>
      </c>
      <c r="N9" s="40" t="s">
        <v>78</v>
      </c>
      <c r="O9" s="40" t="s">
        <v>79</v>
      </c>
      <c r="P9" s="40" t="s">
        <v>81</v>
      </c>
    </row>
    <row r="10" spans="1:17">
      <c r="A10" s="301"/>
      <c r="B10" s="301"/>
      <c r="C10" s="302"/>
      <c r="D10" s="303"/>
      <c r="E10" s="301"/>
      <c r="F10" s="301"/>
      <c r="G10" s="304"/>
      <c r="H10" s="90"/>
      <c r="I10" s="305"/>
      <c r="J10" s="90"/>
      <c r="K10" s="305"/>
      <c r="L10" s="90"/>
      <c r="M10" s="47"/>
      <c r="N10" s="90"/>
      <c r="O10" s="47"/>
      <c r="P10" s="91"/>
    </row>
    <row r="11" spans="1:17">
      <c r="A11" s="306"/>
      <c r="B11" s="306"/>
      <c r="C11" s="98" t="s">
        <v>1002</v>
      </c>
      <c r="D11" s="307"/>
      <c r="E11" s="306"/>
      <c r="F11" s="306"/>
      <c r="G11" s="95"/>
      <c r="H11" s="96"/>
      <c r="I11" s="96"/>
      <c r="J11" s="96"/>
      <c r="K11" s="96"/>
      <c r="L11" s="96"/>
      <c r="M11" s="96"/>
      <c r="N11" s="96"/>
      <c r="O11" s="96"/>
      <c r="P11" s="97"/>
    </row>
    <row r="12" spans="1:17" s="168" customFormat="1">
      <c r="A12" s="176">
        <v>1</v>
      </c>
      <c r="B12" s="176" t="s">
        <v>1006</v>
      </c>
      <c r="C12" s="269" t="s">
        <v>1007</v>
      </c>
      <c r="D12" s="176" t="s">
        <v>218</v>
      </c>
      <c r="E12" s="176">
        <v>28</v>
      </c>
      <c r="F12" s="308"/>
      <c r="G12" s="103"/>
      <c r="H12" s="103"/>
      <c r="I12" s="165"/>
      <c r="J12" s="103"/>
      <c r="K12" s="165"/>
      <c r="L12" s="103"/>
      <c r="M12" s="103"/>
      <c r="N12" s="103"/>
      <c r="O12" s="103"/>
      <c r="P12" s="103"/>
    </row>
    <row r="13" spans="1:17" s="168" customFormat="1">
      <c r="A13" s="176">
        <v>2</v>
      </c>
      <c r="B13" s="176" t="s">
        <v>1006</v>
      </c>
      <c r="C13" s="269" t="s">
        <v>1008</v>
      </c>
      <c r="D13" s="176" t="s">
        <v>90</v>
      </c>
      <c r="E13" s="176">
        <v>2</v>
      </c>
      <c r="F13" s="308"/>
      <c r="G13" s="103"/>
      <c r="H13" s="103"/>
      <c r="I13" s="165"/>
      <c r="J13" s="103"/>
      <c r="K13" s="165"/>
      <c r="L13" s="103"/>
      <c r="M13" s="103"/>
      <c r="N13" s="103"/>
      <c r="O13" s="103"/>
      <c r="P13" s="103"/>
    </row>
    <row r="14" spans="1:17" s="168" customFormat="1">
      <c r="A14" s="176">
        <v>3</v>
      </c>
      <c r="B14" s="176" t="s">
        <v>1006</v>
      </c>
      <c r="C14" s="269" t="s">
        <v>1009</v>
      </c>
      <c r="D14" s="176" t="s">
        <v>90</v>
      </c>
      <c r="E14" s="176">
        <v>2</v>
      </c>
      <c r="F14" s="308"/>
      <c r="G14" s="103"/>
      <c r="H14" s="103"/>
      <c r="I14" s="165"/>
      <c r="J14" s="103"/>
      <c r="K14" s="165"/>
      <c r="L14" s="103"/>
      <c r="M14" s="103"/>
      <c r="N14" s="103"/>
      <c r="O14" s="103"/>
      <c r="P14" s="103"/>
    </row>
    <row r="15" spans="1:17" s="53" customFormat="1">
      <c r="A15" s="176">
        <v>4</v>
      </c>
      <c r="B15" s="176" t="s">
        <v>1006</v>
      </c>
      <c r="C15" s="269" t="s">
        <v>1010</v>
      </c>
      <c r="D15" s="176" t="s">
        <v>90</v>
      </c>
      <c r="E15" s="176">
        <v>2</v>
      </c>
      <c r="F15" s="308"/>
      <c r="G15" s="103"/>
      <c r="H15" s="103"/>
      <c r="I15" s="165"/>
      <c r="J15" s="103"/>
      <c r="K15" s="165"/>
      <c r="L15" s="103"/>
      <c r="M15" s="103"/>
      <c r="N15" s="103"/>
      <c r="O15" s="103"/>
      <c r="P15" s="103"/>
    </row>
    <row r="16" spans="1:17" s="53" customFormat="1">
      <c r="A16" s="176">
        <v>5</v>
      </c>
      <c r="B16" s="176" t="s">
        <v>1006</v>
      </c>
      <c r="C16" s="269" t="s">
        <v>1011</v>
      </c>
      <c r="D16" s="176" t="s">
        <v>90</v>
      </c>
      <c r="E16" s="176">
        <v>2</v>
      </c>
      <c r="F16" s="308"/>
      <c r="G16" s="103"/>
      <c r="H16" s="103"/>
      <c r="I16" s="165"/>
      <c r="J16" s="103"/>
      <c r="K16" s="165"/>
      <c r="L16" s="103"/>
      <c r="M16" s="103"/>
      <c r="N16" s="103"/>
      <c r="O16" s="103"/>
      <c r="P16" s="103"/>
    </row>
    <row r="17" spans="1:16" s="53" customFormat="1">
      <c r="A17" s="176">
        <v>6</v>
      </c>
      <c r="B17" s="176" t="s">
        <v>1006</v>
      </c>
      <c r="C17" s="269" t="s">
        <v>1012</v>
      </c>
      <c r="D17" s="176" t="s">
        <v>90</v>
      </c>
      <c r="E17" s="176">
        <v>2</v>
      </c>
      <c r="F17" s="308"/>
      <c r="G17" s="103"/>
      <c r="H17" s="103"/>
      <c r="I17" s="165"/>
      <c r="J17" s="103"/>
      <c r="K17" s="165"/>
      <c r="L17" s="103"/>
      <c r="M17" s="103"/>
      <c r="N17" s="103"/>
      <c r="O17" s="103"/>
      <c r="P17" s="103"/>
    </row>
    <row r="18" spans="1:16" s="53" customFormat="1" ht="25.5">
      <c r="A18" s="176">
        <v>7</v>
      </c>
      <c r="B18" s="176" t="s">
        <v>1006</v>
      </c>
      <c r="C18" s="269" t="s">
        <v>1013</v>
      </c>
      <c r="D18" s="176" t="s">
        <v>102</v>
      </c>
      <c r="E18" s="176">
        <v>2</v>
      </c>
      <c r="F18" s="308"/>
      <c r="G18" s="165"/>
      <c r="H18" s="103"/>
      <c r="I18" s="103"/>
      <c r="J18" s="103"/>
      <c r="K18" s="165"/>
      <c r="L18" s="103"/>
      <c r="M18" s="103"/>
      <c r="N18" s="103"/>
      <c r="O18" s="103"/>
      <c r="P18" s="103"/>
    </row>
    <row r="19" spans="1:16" s="53" customFormat="1" ht="25.5">
      <c r="A19" s="176">
        <v>8</v>
      </c>
      <c r="B19" s="176" t="s">
        <v>1006</v>
      </c>
      <c r="C19" s="269" t="s">
        <v>1014</v>
      </c>
      <c r="D19" s="176" t="s">
        <v>102</v>
      </c>
      <c r="E19" s="176">
        <v>6</v>
      </c>
      <c r="F19" s="308"/>
      <c r="G19" s="103"/>
      <c r="H19" s="103"/>
      <c r="I19" s="165"/>
      <c r="J19" s="103"/>
      <c r="K19" s="165"/>
      <c r="L19" s="103"/>
      <c r="M19" s="103"/>
      <c r="N19" s="103"/>
      <c r="O19" s="103"/>
      <c r="P19" s="103"/>
    </row>
    <row r="20" spans="1:16" s="309" customFormat="1" ht="15">
      <c r="A20" s="176">
        <v>9</v>
      </c>
      <c r="B20" s="176" t="s">
        <v>1006</v>
      </c>
      <c r="C20" s="269" t="s">
        <v>1015</v>
      </c>
      <c r="D20" s="176" t="s">
        <v>218</v>
      </c>
      <c r="E20" s="176">
        <v>14</v>
      </c>
      <c r="F20" s="308"/>
      <c r="G20" s="103"/>
      <c r="H20" s="103"/>
      <c r="I20" s="103"/>
      <c r="J20" s="103"/>
      <c r="K20" s="165"/>
      <c r="L20" s="103"/>
      <c r="M20" s="103"/>
      <c r="N20" s="103"/>
      <c r="O20" s="103"/>
      <c r="P20" s="103"/>
    </row>
    <row r="21" spans="1:16" s="53" customFormat="1">
      <c r="A21" s="176">
        <v>10</v>
      </c>
      <c r="B21" s="176" t="s">
        <v>1006</v>
      </c>
      <c r="C21" s="269" t="s">
        <v>1016</v>
      </c>
      <c r="D21" s="176" t="s">
        <v>102</v>
      </c>
      <c r="E21" s="176">
        <v>2</v>
      </c>
      <c r="F21" s="310"/>
      <c r="G21" s="103"/>
      <c r="H21" s="103"/>
      <c r="I21" s="165"/>
      <c r="J21" s="103"/>
      <c r="K21" s="165"/>
      <c r="L21" s="103"/>
      <c r="M21" s="103"/>
      <c r="N21" s="103"/>
      <c r="O21" s="103"/>
      <c r="P21" s="103"/>
    </row>
    <row r="22" spans="1:16" s="53" customFormat="1" ht="25.5">
      <c r="A22" s="176">
        <v>11</v>
      </c>
      <c r="B22" s="176" t="s">
        <v>1006</v>
      </c>
      <c r="C22" s="269" t="s">
        <v>1017</v>
      </c>
      <c r="D22" s="176" t="s">
        <v>90</v>
      </c>
      <c r="E22" s="176">
        <v>20</v>
      </c>
      <c r="F22" s="308"/>
      <c r="G22" s="103"/>
      <c r="H22" s="103"/>
      <c r="I22" s="165"/>
      <c r="J22" s="103"/>
      <c r="K22" s="165"/>
      <c r="L22" s="103"/>
      <c r="M22" s="103"/>
      <c r="N22" s="103"/>
      <c r="O22" s="103"/>
      <c r="P22" s="103"/>
    </row>
    <row r="23" spans="1:16" s="53" customFormat="1">
      <c r="A23" s="176">
        <v>12</v>
      </c>
      <c r="B23" s="176" t="s">
        <v>1006</v>
      </c>
      <c r="C23" s="269" t="s">
        <v>1018</v>
      </c>
      <c r="D23" s="176" t="s">
        <v>102</v>
      </c>
      <c r="E23" s="176">
        <v>2</v>
      </c>
      <c r="F23" s="310"/>
      <c r="G23" s="103"/>
      <c r="H23" s="103"/>
      <c r="I23" s="165"/>
      <c r="J23" s="103"/>
      <c r="K23" s="165"/>
      <c r="L23" s="103"/>
      <c r="M23" s="103"/>
      <c r="N23" s="103"/>
      <c r="O23" s="103"/>
      <c r="P23" s="103"/>
    </row>
    <row r="24" spans="1:16" s="311" customFormat="1">
      <c r="A24" s="176">
        <v>13</v>
      </c>
      <c r="B24" s="176" t="s">
        <v>1006</v>
      </c>
      <c r="C24" s="269" t="s">
        <v>1019</v>
      </c>
      <c r="D24" s="176" t="s">
        <v>102</v>
      </c>
      <c r="E24" s="176">
        <v>1</v>
      </c>
      <c r="F24" s="310"/>
      <c r="G24" s="103"/>
      <c r="H24" s="103"/>
      <c r="I24" s="165"/>
      <c r="J24" s="103"/>
      <c r="K24" s="165"/>
      <c r="L24" s="103"/>
      <c r="M24" s="103"/>
      <c r="N24" s="103"/>
      <c r="O24" s="103"/>
      <c r="P24" s="103"/>
    </row>
    <row r="25" spans="1:16" s="53" customFormat="1" ht="25.5">
      <c r="A25" s="176">
        <v>14</v>
      </c>
      <c r="B25" s="176" t="s">
        <v>1006</v>
      </c>
      <c r="C25" s="269" t="s">
        <v>1020</v>
      </c>
      <c r="D25" s="176" t="s">
        <v>1021</v>
      </c>
      <c r="E25" s="176">
        <v>70</v>
      </c>
      <c r="F25" s="164"/>
      <c r="G25" s="103"/>
      <c r="H25" s="103"/>
      <c r="I25" s="165"/>
      <c r="J25" s="165"/>
      <c r="K25" s="165"/>
      <c r="L25" s="103"/>
      <c r="M25" s="103"/>
      <c r="N25" s="103"/>
      <c r="O25" s="103"/>
      <c r="P25" s="103"/>
    </row>
    <row r="26" spans="1:16" s="309" customFormat="1" ht="51">
      <c r="A26" s="176">
        <v>15</v>
      </c>
      <c r="B26" s="176" t="s">
        <v>1006</v>
      </c>
      <c r="C26" s="251" t="s">
        <v>1022</v>
      </c>
      <c r="D26" s="255" t="s">
        <v>102</v>
      </c>
      <c r="E26" s="255">
        <v>1</v>
      </c>
      <c r="F26" s="222"/>
      <c r="G26" s="103"/>
      <c r="H26" s="103"/>
      <c r="I26" s="165"/>
      <c r="J26" s="103"/>
      <c r="K26" s="165"/>
      <c r="L26" s="103"/>
      <c r="M26" s="103"/>
      <c r="N26" s="103"/>
      <c r="O26" s="103"/>
      <c r="P26" s="103"/>
    </row>
    <row r="27" spans="1:16" s="249" customFormat="1" ht="15">
      <c r="A27" s="312"/>
      <c r="B27" s="176"/>
      <c r="C27" s="251"/>
      <c r="D27" s="313"/>
      <c r="E27" s="314"/>
      <c r="F27" s="180"/>
      <c r="G27" s="103"/>
      <c r="H27" s="103"/>
      <c r="I27" s="165"/>
      <c r="J27" s="103"/>
      <c r="K27" s="165"/>
      <c r="L27" s="103"/>
      <c r="M27" s="103"/>
      <c r="N27" s="103"/>
      <c r="O27" s="103"/>
      <c r="P27" s="103"/>
    </row>
    <row r="28" spans="1:16" s="132" customFormat="1" ht="25.5">
      <c r="A28" s="237"/>
      <c r="B28" s="237"/>
      <c r="C28" s="238" t="s">
        <v>125</v>
      </c>
      <c r="D28" s="239"/>
      <c r="E28" s="237"/>
      <c r="F28" s="237"/>
      <c r="G28" s="240"/>
      <c r="H28" s="134"/>
      <c r="I28" s="134"/>
      <c r="J28" s="134"/>
      <c r="K28" s="134"/>
      <c r="L28" s="134">
        <f>SUM(L12:L27)</f>
        <v>0</v>
      </c>
      <c r="M28" s="134">
        <f>SUM(M12:M27)</f>
        <v>0</v>
      </c>
      <c r="N28" s="134">
        <f>SUM(N12:N27)</f>
        <v>0</v>
      </c>
      <c r="O28" s="134">
        <f>SUM(O12:O27)</f>
        <v>0</v>
      </c>
      <c r="P28" s="135">
        <f>SUM(P12:P27)</f>
        <v>0</v>
      </c>
    </row>
    <row r="29" spans="1:16">
      <c r="K29" s="133" t="s">
        <v>126</v>
      </c>
      <c r="L29" s="134">
        <f>SUM(L28:L28)</f>
        <v>0</v>
      </c>
      <c r="M29" s="134">
        <f>SUM(M28:M28)</f>
        <v>0</v>
      </c>
      <c r="N29" s="134">
        <f>SUM(N28:N28)</f>
        <v>0</v>
      </c>
      <c r="O29" s="134">
        <f>SUM(O28:O28)</f>
        <v>0</v>
      </c>
      <c r="P29" s="135">
        <f>SUM(P28:P28)</f>
        <v>0</v>
      </c>
    </row>
    <row r="30" spans="1:16">
      <c r="K30" s="133"/>
      <c r="L30" s="136"/>
      <c r="M30" s="136"/>
      <c r="N30" s="136"/>
      <c r="O30" s="136"/>
      <c r="P30" s="137"/>
    </row>
    <row r="31" spans="1:16">
      <c r="C31" s="76" t="s">
        <v>25</v>
      </c>
      <c r="F31" s="33"/>
    </row>
    <row r="32" spans="1:16">
      <c r="C32" s="76"/>
      <c r="F32" s="33"/>
    </row>
    <row r="33" spans="3:6">
      <c r="C33" s="76"/>
      <c r="F33" s="33"/>
    </row>
    <row r="34" spans="3:6">
      <c r="F34" s="33"/>
    </row>
    <row r="35" spans="3:6">
      <c r="C35" s="76" t="s">
        <v>64</v>
      </c>
      <c r="F35" s="33"/>
    </row>
  </sheetData>
  <mergeCells count="7">
    <mergeCell ref="F8:K8"/>
    <mergeCell ref="L8:P8"/>
    <mergeCell ref="A8:A9"/>
    <mergeCell ref="B8:B9"/>
    <mergeCell ref="C8:C9"/>
    <mergeCell ref="D8:D9"/>
    <mergeCell ref="E8:E9"/>
  </mergeCells>
  <pageMargins left="0.196527777777778" right="0.196527777777778" top="1.0236111111111099" bottom="0.51180555555555596" header="0.51180555555555496" footer="0.15763888888888899"/>
  <pageSetup paperSize="9" firstPageNumber="0" orientation="landscape" horizontalDpi="300" verticalDpi="300"/>
  <headerFooter>
    <oddHeader>&amp;C&amp;12LOKĀLĀ TĀME Nr. 3-1
&amp;"Arial,Trekns"&amp;USILTUMTRASE.</oddHeader>
    <oddFooter>&amp;C&amp;8&amp;P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</sheetPr>
  <dimension ref="A1:AMK24"/>
  <sheetViews>
    <sheetView zoomScaleNormal="100" workbookViewId="0">
      <selection activeCell="C17" sqref="C17"/>
    </sheetView>
  </sheetViews>
  <sheetFormatPr defaultRowHeight="12.75"/>
  <cols>
    <col min="1" max="1" width="5.7109375" style="1" customWidth="1"/>
    <col min="2" max="2" width="7.5703125" style="1" customWidth="1"/>
    <col min="3" max="3" width="32.7109375" style="2" customWidth="1"/>
    <col min="4" max="4" width="4.7109375" style="3" customWidth="1"/>
    <col min="5" max="5" width="6.85546875" style="1" customWidth="1"/>
    <col min="6" max="6" width="6.28515625" style="1" customWidth="1"/>
    <col min="7" max="7" width="6.5703125" style="35" customWidth="1"/>
    <col min="8" max="8" width="6.42578125" style="36" customWidth="1"/>
    <col min="9" max="9" width="7.85546875" style="36" customWidth="1"/>
    <col min="10" max="10" width="6.28515625" style="36" customWidth="1"/>
    <col min="11" max="11" width="7.7109375" style="36" customWidth="1"/>
    <col min="12" max="15" width="8.42578125" style="36" customWidth="1"/>
    <col min="16" max="16" width="9.42578125" style="4" customWidth="1"/>
    <col min="17" max="1025" width="9.140625" style="4" customWidth="1"/>
  </cols>
  <sheetData>
    <row r="1" spans="1:17" ht="14.25">
      <c r="A1" s="77" t="s">
        <v>1</v>
      </c>
      <c r="B1" s="77"/>
      <c r="C1" s="78"/>
      <c r="D1" s="37" t="s">
        <v>16</v>
      </c>
      <c r="E1" s="79"/>
      <c r="F1" s="79"/>
      <c r="G1" s="80"/>
      <c r="H1" s="81"/>
      <c r="I1" s="81"/>
      <c r="J1" s="81"/>
      <c r="K1" s="81"/>
      <c r="L1" s="81"/>
      <c r="M1" s="81"/>
      <c r="N1" s="81"/>
      <c r="O1" s="81"/>
      <c r="P1" s="82"/>
    </row>
    <row r="2" spans="1:17" ht="15">
      <c r="A2" s="77" t="s">
        <v>28</v>
      </c>
      <c r="B2" s="77"/>
      <c r="C2" s="78"/>
      <c r="D2" s="7" t="s">
        <v>65</v>
      </c>
      <c r="E2" s="79"/>
      <c r="F2" s="79"/>
      <c r="G2" s="80"/>
      <c r="H2" s="81"/>
      <c r="I2" s="81"/>
      <c r="J2" s="81"/>
      <c r="K2" s="81"/>
      <c r="L2" s="81"/>
      <c r="M2" s="81"/>
      <c r="N2" s="81"/>
      <c r="O2" s="81"/>
      <c r="P2" s="82"/>
    </row>
    <row r="3" spans="1:17" ht="15">
      <c r="A3" s="77"/>
      <c r="B3" s="77"/>
      <c r="C3" s="78"/>
      <c r="D3" s="7" t="s">
        <v>30</v>
      </c>
      <c r="E3" s="79"/>
      <c r="F3" s="79"/>
      <c r="G3" s="80"/>
      <c r="H3" s="81"/>
      <c r="I3" s="81"/>
      <c r="J3" s="81"/>
      <c r="K3" s="81"/>
      <c r="L3" s="81"/>
      <c r="M3" s="81"/>
      <c r="N3" s="81"/>
      <c r="O3" s="81"/>
      <c r="P3" s="82"/>
    </row>
    <row r="4" spans="1:17" ht="15">
      <c r="A4" s="77" t="s">
        <v>31</v>
      </c>
      <c r="B4" s="77"/>
      <c r="C4" s="78"/>
      <c r="D4" s="7" t="s">
        <v>32</v>
      </c>
      <c r="E4" s="79"/>
      <c r="F4" s="79"/>
      <c r="G4" s="80"/>
      <c r="H4" s="81"/>
      <c r="I4" s="81"/>
      <c r="J4" s="81"/>
      <c r="K4" s="81"/>
      <c r="L4" s="81"/>
      <c r="M4" s="81"/>
      <c r="N4" s="81"/>
      <c r="O4" s="81"/>
      <c r="P4" s="82"/>
    </row>
    <row r="5" spans="1:17" ht="14.25">
      <c r="A5" s="77" t="s">
        <v>7</v>
      </c>
      <c r="B5" s="77"/>
      <c r="C5" s="78"/>
      <c r="D5" s="83"/>
      <c r="E5" s="79"/>
      <c r="F5" s="79"/>
      <c r="G5" s="80"/>
      <c r="H5" s="81"/>
      <c r="I5" s="81"/>
      <c r="J5" s="81"/>
      <c r="K5" s="81"/>
      <c r="L5" s="81"/>
      <c r="M5" s="81"/>
      <c r="N5" s="81"/>
      <c r="O5" s="81"/>
      <c r="P5" s="82"/>
    </row>
    <row r="6" spans="1:17" ht="14.25">
      <c r="A6" s="77" t="s">
        <v>1023</v>
      </c>
      <c r="B6" s="77"/>
      <c r="C6" s="78"/>
      <c r="D6" s="84"/>
      <c r="E6" s="79"/>
      <c r="F6" s="79"/>
      <c r="G6" s="80"/>
      <c r="H6" s="81"/>
      <c r="I6" s="81"/>
      <c r="J6" s="81"/>
      <c r="K6" s="81"/>
      <c r="L6" s="81"/>
      <c r="M6" s="81"/>
      <c r="N6" s="81"/>
      <c r="O6" s="85" t="s">
        <v>67</v>
      </c>
      <c r="P6" s="138">
        <f>P18</f>
        <v>0</v>
      </c>
    </row>
    <row r="7" spans="1:17" ht="14.25">
      <c r="A7" s="6" t="s">
        <v>68</v>
      </c>
      <c r="B7" s="6"/>
      <c r="C7" s="78"/>
      <c r="D7" s="84"/>
      <c r="E7" s="79"/>
      <c r="F7" s="79"/>
      <c r="G7" s="80"/>
      <c r="H7" s="81"/>
      <c r="I7" s="81"/>
      <c r="J7" s="81"/>
      <c r="K7" s="81"/>
      <c r="L7" s="81"/>
      <c r="M7" s="81"/>
      <c r="N7" s="81"/>
      <c r="O7" s="81"/>
      <c r="P7" s="82"/>
    </row>
    <row r="8" spans="1:17" ht="20.25" customHeight="1">
      <c r="A8" s="334" t="s">
        <v>9</v>
      </c>
      <c r="B8" s="334" t="s">
        <v>69</v>
      </c>
      <c r="C8" s="342" t="s">
        <v>70</v>
      </c>
      <c r="D8" s="343" t="s">
        <v>71</v>
      </c>
      <c r="E8" s="334" t="s">
        <v>72</v>
      </c>
      <c r="F8" s="340" t="s">
        <v>73</v>
      </c>
      <c r="G8" s="340"/>
      <c r="H8" s="340"/>
      <c r="I8" s="340"/>
      <c r="J8" s="340"/>
      <c r="K8" s="340"/>
      <c r="L8" s="341" t="s">
        <v>74</v>
      </c>
      <c r="M8" s="341"/>
      <c r="N8" s="341"/>
      <c r="O8" s="341"/>
      <c r="P8" s="341"/>
      <c r="Q8" s="9"/>
    </row>
    <row r="9" spans="1:17" ht="87" customHeight="1">
      <c r="A9" s="334"/>
      <c r="B9" s="334"/>
      <c r="C9" s="342"/>
      <c r="D9" s="343"/>
      <c r="E9" s="334"/>
      <c r="F9" s="87" t="s">
        <v>75</v>
      </c>
      <c r="G9" s="87" t="s">
        <v>76</v>
      </c>
      <c r="H9" s="40" t="s">
        <v>77</v>
      </c>
      <c r="I9" s="40" t="s">
        <v>78</v>
      </c>
      <c r="J9" s="40" t="s">
        <v>79</v>
      </c>
      <c r="K9" s="40" t="s">
        <v>80</v>
      </c>
      <c r="L9" s="40" t="s">
        <v>39</v>
      </c>
      <c r="M9" s="40" t="s">
        <v>77</v>
      </c>
      <c r="N9" s="40" t="s">
        <v>78</v>
      </c>
      <c r="O9" s="40" t="s">
        <v>79</v>
      </c>
      <c r="P9" s="40" t="s">
        <v>81</v>
      </c>
    </row>
    <row r="10" spans="1:17">
      <c r="A10" s="301"/>
      <c r="B10" s="301"/>
      <c r="C10" s="302"/>
      <c r="D10" s="303"/>
      <c r="E10" s="301"/>
      <c r="F10" s="301"/>
      <c r="G10" s="304"/>
      <c r="H10" s="90"/>
      <c r="I10" s="305"/>
      <c r="J10" s="90"/>
      <c r="K10" s="305"/>
      <c r="L10" s="90"/>
      <c r="M10" s="47"/>
      <c r="N10" s="90"/>
      <c r="O10" s="47"/>
      <c r="P10" s="91"/>
    </row>
    <row r="11" spans="1:17" s="168" customFormat="1" ht="25.5">
      <c r="A11" s="176">
        <v>1</v>
      </c>
      <c r="B11" s="176" t="s">
        <v>1024</v>
      </c>
      <c r="C11" s="261" t="s">
        <v>1025</v>
      </c>
      <c r="D11" s="262" t="s">
        <v>218</v>
      </c>
      <c r="E11" s="262">
        <v>8</v>
      </c>
      <c r="F11" s="180"/>
      <c r="G11" s="103"/>
      <c r="H11" s="103"/>
      <c r="I11" s="165"/>
      <c r="J11" s="103"/>
      <c r="K11" s="165"/>
      <c r="L11" s="103"/>
      <c r="M11" s="103"/>
      <c r="N11" s="103"/>
      <c r="O11" s="103"/>
      <c r="P11" s="103"/>
    </row>
    <row r="12" spans="1:17" s="168" customFormat="1" ht="25.5">
      <c r="A12" s="176">
        <v>2</v>
      </c>
      <c r="B12" s="176" t="s">
        <v>1024</v>
      </c>
      <c r="C12" s="261" t="s">
        <v>1026</v>
      </c>
      <c r="D12" s="262" t="s">
        <v>218</v>
      </c>
      <c r="E12" s="262">
        <v>21</v>
      </c>
      <c r="F12" s="180"/>
      <c r="G12" s="103"/>
      <c r="H12" s="103"/>
      <c r="I12" s="165"/>
      <c r="J12" s="103"/>
      <c r="K12" s="165"/>
      <c r="L12" s="103"/>
      <c r="M12" s="103"/>
      <c r="N12" s="103"/>
      <c r="O12" s="103"/>
      <c r="P12" s="103"/>
    </row>
    <row r="13" spans="1:17" ht="51">
      <c r="A13" s="176">
        <v>3</v>
      </c>
      <c r="B13" s="176" t="s">
        <v>1024</v>
      </c>
      <c r="C13" s="261" t="s">
        <v>1027</v>
      </c>
      <c r="D13" s="262" t="s">
        <v>102</v>
      </c>
      <c r="E13" s="262">
        <v>2</v>
      </c>
      <c r="F13" s="180"/>
      <c r="G13" s="103"/>
      <c r="H13" s="103"/>
      <c r="I13" s="165"/>
      <c r="J13" s="103"/>
      <c r="K13" s="165"/>
      <c r="L13" s="103"/>
      <c r="M13" s="103"/>
      <c r="N13" s="103"/>
      <c r="O13" s="103"/>
      <c r="P13" s="103"/>
    </row>
    <row r="14" spans="1:17" ht="25.5">
      <c r="A14" s="176">
        <v>4</v>
      </c>
      <c r="B14" s="176" t="s">
        <v>1024</v>
      </c>
      <c r="C14" s="261" t="s">
        <v>1028</v>
      </c>
      <c r="D14" s="262" t="s">
        <v>1029</v>
      </c>
      <c r="E14" s="262">
        <v>5.8</v>
      </c>
      <c r="F14" s="160"/>
      <c r="G14" s="165"/>
      <c r="H14" s="103"/>
      <c r="I14" s="103"/>
      <c r="J14" s="103"/>
      <c r="K14" s="165"/>
      <c r="L14" s="103"/>
      <c r="M14" s="103"/>
      <c r="N14" s="103"/>
      <c r="O14" s="103"/>
      <c r="P14" s="103"/>
    </row>
    <row r="15" spans="1:17" ht="25.5">
      <c r="A15" s="176">
        <v>5</v>
      </c>
      <c r="B15" s="176" t="s">
        <v>1024</v>
      </c>
      <c r="C15" s="261" t="s">
        <v>1030</v>
      </c>
      <c r="D15" s="262" t="s">
        <v>102</v>
      </c>
      <c r="E15" s="262">
        <v>1</v>
      </c>
      <c r="F15" s="180"/>
      <c r="G15" s="103"/>
      <c r="H15" s="103"/>
      <c r="I15" s="165"/>
      <c r="J15" s="103"/>
      <c r="K15" s="165"/>
      <c r="L15" s="103"/>
      <c r="M15" s="103"/>
      <c r="N15" s="103"/>
      <c r="O15" s="103"/>
      <c r="P15" s="103"/>
    </row>
    <row r="16" spans="1:17" s="249" customFormat="1" ht="15">
      <c r="A16" s="312"/>
      <c r="B16" s="176"/>
      <c r="C16" s="251"/>
      <c r="D16" s="313"/>
      <c r="E16" s="314"/>
      <c r="F16" s="180"/>
      <c r="G16" s="103"/>
      <c r="H16" s="103"/>
      <c r="I16" s="165"/>
      <c r="J16" s="103"/>
      <c r="K16" s="165"/>
      <c r="L16" s="103"/>
      <c r="M16" s="103"/>
      <c r="N16" s="103"/>
      <c r="O16" s="103"/>
      <c r="P16" s="103"/>
    </row>
    <row r="17" spans="1:16" s="132" customFormat="1" ht="25.5">
      <c r="A17" s="124"/>
      <c r="B17" s="124"/>
      <c r="C17" s="125" t="s">
        <v>125</v>
      </c>
      <c r="D17" s="126"/>
      <c r="E17" s="124"/>
      <c r="F17" s="127"/>
      <c r="G17" s="128"/>
      <c r="H17" s="129"/>
      <c r="I17" s="130"/>
      <c r="J17" s="129"/>
      <c r="K17" s="130"/>
      <c r="L17" s="129">
        <f>SUM(L11:L16)</f>
        <v>0</v>
      </c>
      <c r="M17" s="130">
        <f>SUM(M11:M16)</f>
        <v>0</v>
      </c>
      <c r="N17" s="129">
        <f>SUM(N11:N16)</f>
        <v>0</v>
      </c>
      <c r="O17" s="130">
        <f>SUM(O11:O16)</f>
        <v>0</v>
      </c>
      <c r="P17" s="131">
        <f>SUM(P11:P16)</f>
        <v>0</v>
      </c>
    </row>
    <row r="18" spans="1:16">
      <c r="K18" s="133" t="s">
        <v>126</v>
      </c>
      <c r="L18" s="134">
        <f>SUM(L17:L17)</f>
        <v>0</v>
      </c>
      <c r="M18" s="134">
        <f>SUM(M17:M17)</f>
        <v>0</v>
      </c>
      <c r="N18" s="134">
        <f>SUM(N17:N17)</f>
        <v>0</v>
      </c>
      <c r="O18" s="134">
        <f>SUM(O17:O17)</f>
        <v>0</v>
      </c>
      <c r="P18" s="135">
        <f>SUM(P17:P17)</f>
        <v>0</v>
      </c>
    </row>
    <row r="19" spans="1:16">
      <c r="K19" s="133"/>
      <c r="L19" s="136"/>
      <c r="M19" s="136"/>
      <c r="N19" s="136"/>
      <c r="O19" s="136"/>
      <c r="P19" s="137"/>
    </row>
    <row r="20" spans="1:16">
      <c r="C20" s="76" t="s">
        <v>25</v>
      </c>
      <c r="F20" s="33"/>
    </row>
    <row r="21" spans="1:16">
      <c r="C21" s="76"/>
      <c r="F21" s="33"/>
    </row>
    <row r="22" spans="1:16">
      <c r="C22" s="76"/>
      <c r="F22" s="33"/>
    </row>
    <row r="23" spans="1:16">
      <c r="F23" s="33"/>
    </row>
    <row r="24" spans="1:16">
      <c r="C24" s="76" t="s">
        <v>64</v>
      </c>
      <c r="F24" s="33"/>
    </row>
  </sheetData>
  <mergeCells count="7">
    <mergeCell ref="F8:K8"/>
    <mergeCell ref="L8:P8"/>
    <mergeCell ref="A8:A9"/>
    <mergeCell ref="B8:B9"/>
    <mergeCell ref="C8:C9"/>
    <mergeCell ref="D8:D9"/>
    <mergeCell ref="E8:E9"/>
  </mergeCells>
  <pageMargins left="0.196527777777778" right="0.196527777777778" top="1.0236111111111099" bottom="0.51180555555555596" header="0.51180555555555496" footer="0.15763888888888899"/>
  <pageSetup paperSize="9" firstPageNumber="0" orientation="landscape" horizontalDpi="300" verticalDpi="300"/>
  <headerFooter>
    <oddHeader>&amp;C&amp;12LOKĀLĀ TĀME Nr. 3-2
&amp;"Arial,Trekns"&amp;USAIMNIECISKĀ KANALIZĀCIJA K-1.</oddHeader>
    <oddFooter>&amp;C&amp;8&amp;P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K26"/>
  <sheetViews>
    <sheetView tabSelected="1" zoomScaleNormal="100" workbookViewId="0">
      <selection activeCell="E38" sqref="E38"/>
    </sheetView>
  </sheetViews>
  <sheetFormatPr defaultRowHeight="12.75"/>
  <cols>
    <col min="1" max="1" width="4.140625" style="1" customWidth="1"/>
    <col min="2" max="2" width="10" style="1" customWidth="1"/>
    <col min="3" max="3" width="28.5703125" style="2" customWidth="1"/>
    <col min="4" max="4" width="17.7109375" style="3" customWidth="1"/>
    <col min="5" max="5" width="17.7109375" style="1" customWidth="1"/>
    <col min="6" max="6" width="17.7109375" style="35" customWidth="1"/>
    <col min="7" max="8" width="17.7109375" style="36" customWidth="1"/>
    <col min="9" max="1025" width="9.140625" style="4" customWidth="1"/>
  </cols>
  <sheetData>
    <row r="1" spans="1:10" ht="14.25">
      <c r="A1" s="6" t="s">
        <v>1</v>
      </c>
      <c r="B1" s="6"/>
      <c r="D1" s="37" t="s">
        <v>17</v>
      </c>
    </row>
    <row r="2" spans="1:10" ht="15">
      <c r="A2" s="6" t="s">
        <v>28</v>
      </c>
      <c r="B2" s="6"/>
      <c r="D2" s="7" t="s">
        <v>65</v>
      </c>
      <c r="I2" s="241"/>
    </row>
    <row r="3" spans="1:10" ht="15">
      <c r="A3" s="6"/>
      <c r="B3" s="6"/>
      <c r="D3" s="7" t="s">
        <v>30</v>
      </c>
      <c r="I3" s="241"/>
    </row>
    <row r="4" spans="1:10" ht="15">
      <c r="A4" s="6" t="s">
        <v>31</v>
      </c>
      <c r="B4" s="6"/>
      <c r="D4" s="7" t="s">
        <v>32</v>
      </c>
    </row>
    <row r="5" spans="1:10" ht="14.25">
      <c r="A5" s="6" t="s">
        <v>7</v>
      </c>
      <c r="B5" s="6"/>
      <c r="D5" s="8"/>
      <c r="G5" s="38"/>
    </row>
    <row r="6" spans="1:10" ht="14.25">
      <c r="A6" s="6" t="s">
        <v>33</v>
      </c>
      <c r="B6" s="6"/>
      <c r="D6" s="39">
        <f>D19</f>
        <v>0</v>
      </c>
    </row>
    <row r="7" spans="1:10" ht="14.25">
      <c r="A7" s="6" t="s">
        <v>34</v>
      </c>
      <c r="B7" s="6"/>
      <c r="D7" s="39">
        <f>H15</f>
        <v>0</v>
      </c>
    </row>
    <row r="8" spans="1:10" ht="14.25">
      <c r="A8" s="6" t="s">
        <v>68</v>
      </c>
      <c r="B8" s="6"/>
    </row>
    <row r="10" spans="1:10" ht="20.25" customHeight="1">
      <c r="A10" s="334" t="s">
        <v>9</v>
      </c>
      <c r="B10" s="335" t="s">
        <v>35</v>
      </c>
      <c r="C10" s="336" t="s">
        <v>36</v>
      </c>
      <c r="D10" s="337" t="s">
        <v>37</v>
      </c>
      <c r="E10" s="339" t="s">
        <v>38</v>
      </c>
      <c r="F10" s="339"/>
      <c r="G10" s="339"/>
      <c r="H10" s="338" t="s">
        <v>39</v>
      </c>
      <c r="I10" s="9"/>
    </row>
    <row r="11" spans="1:10" ht="78.75" customHeight="1">
      <c r="A11" s="334"/>
      <c r="B11" s="335"/>
      <c r="C11" s="336"/>
      <c r="D11" s="337"/>
      <c r="E11" s="41" t="s">
        <v>40</v>
      </c>
      <c r="F11" s="41" t="s">
        <v>41</v>
      </c>
      <c r="G11" s="41" t="s">
        <v>42</v>
      </c>
      <c r="H11" s="338"/>
    </row>
    <row r="12" spans="1:10">
      <c r="A12" s="42"/>
      <c r="B12" s="10"/>
      <c r="C12" s="43"/>
      <c r="D12" s="12"/>
      <c r="E12" s="44"/>
      <c r="F12" s="45"/>
      <c r="G12" s="46"/>
      <c r="H12" s="47"/>
    </row>
    <row r="13" spans="1:10" s="53" customFormat="1">
      <c r="A13" s="48">
        <v>1</v>
      </c>
      <c r="B13" s="48" t="s">
        <v>1031</v>
      </c>
      <c r="C13" s="18" t="s">
        <v>17</v>
      </c>
      <c r="D13" s="49">
        <f>BO!P23</f>
        <v>0</v>
      </c>
      <c r="E13" s="50">
        <f>BO!M23</f>
        <v>0</v>
      </c>
      <c r="F13" s="50">
        <f>BO!N23</f>
        <v>0</v>
      </c>
      <c r="G13" s="50">
        <f>BO!O23</f>
        <v>0</v>
      </c>
      <c r="H13" s="51">
        <f>BO!L23</f>
        <v>0</v>
      </c>
      <c r="I13" s="52"/>
      <c r="J13" s="52"/>
    </row>
    <row r="14" spans="1:10">
      <c r="A14" s="19"/>
      <c r="B14" s="20"/>
      <c r="C14" s="59"/>
      <c r="D14" s="60"/>
      <c r="E14" s="61"/>
      <c r="F14" s="62"/>
      <c r="G14" s="61"/>
      <c r="H14" s="63"/>
      <c r="I14" s="17"/>
      <c r="J14" s="17"/>
    </row>
    <row r="15" spans="1:10" s="70" customFormat="1">
      <c r="A15" s="64"/>
      <c r="B15" s="64"/>
      <c r="C15" s="65" t="s">
        <v>59</v>
      </c>
      <c r="D15" s="66">
        <f>SUM(D13:D14)</f>
        <v>0</v>
      </c>
      <c r="E15" s="67">
        <f>SUM(E13:E14)</f>
        <v>0</v>
      </c>
      <c r="F15" s="67">
        <f>SUM(F13:F14)</f>
        <v>0</v>
      </c>
      <c r="G15" s="67">
        <f>SUM(G13:G14)</f>
        <v>0</v>
      </c>
      <c r="H15" s="68">
        <f>SUM(H13:H14)</f>
        <v>0</v>
      </c>
      <c r="I15" s="69"/>
      <c r="J15" s="69"/>
    </row>
    <row r="16" spans="1:10">
      <c r="C16" s="24" t="s">
        <v>60</v>
      </c>
      <c r="D16" s="16"/>
      <c r="E16" s="71"/>
      <c r="F16" s="72"/>
      <c r="G16" s="72"/>
      <c r="H16" s="72"/>
      <c r="I16" s="17"/>
      <c r="J16" s="17"/>
    </row>
    <row r="17" spans="3:10">
      <c r="C17" s="73" t="s">
        <v>61</v>
      </c>
      <c r="D17" s="16"/>
      <c r="E17" s="71"/>
      <c r="F17" s="72"/>
      <c r="G17" s="72"/>
      <c r="H17" s="72"/>
      <c r="I17" s="17"/>
      <c r="J17" s="17"/>
    </row>
    <row r="18" spans="3:10">
      <c r="C18" s="24" t="s">
        <v>62</v>
      </c>
      <c r="D18" s="16"/>
      <c r="E18" s="71"/>
      <c r="F18" s="72"/>
      <c r="G18" s="72"/>
      <c r="H18" s="72"/>
      <c r="I18" s="17"/>
      <c r="J18" s="17"/>
    </row>
    <row r="19" spans="3:10">
      <c r="C19" s="74" t="s">
        <v>63</v>
      </c>
      <c r="D19" s="75">
        <f>SUM(D15:D18)</f>
        <v>0</v>
      </c>
      <c r="E19" s="71"/>
      <c r="F19" s="72"/>
      <c r="G19" s="72"/>
      <c r="H19" s="72"/>
      <c r="I19" s="17"/>
      <c r="J19" s="17"/>
    </row>
    <row r="22" spans="3:10">
      <c r="C22" s="76" t="s">
        <v>25</v>
      </c>
      <c r="F22" s="33"/>
      <c r="G22" s="35"/>
    </row>
    <row r="23" spans="3:10">
      <c r="C23" s="76"/>
      <c r="F23" s="33"/>
      <c r="G23" s="35"/>
    </row>
    <row r="24" spans="3:10">
      <c r="C24" s="76"/>
      <c r="F24" s="33"/>
      <c r="G24" s="35"/>
    </row>
    <row r="25" spans="3:10">
      <c r="F25" s="33"/>
      <c r="G25" s="35"/>
    </row>
    <row r="26" spans="3:10">
      <c r="C26" s="76" t="s">
        <v>64</v>
      </c>
      <c r="F26" s="33"/>
      <c r="G26" s="35"/>
    </row>
  </sheetData>
  <mergeCells count="6">
    <mergeCell ref="H10:H11"/>
    <mergeCell ref="A10:A11"/>
    <mergeCell ref="B10:B11"/>
    <mergeCell ref="C10:C11"/>
    <mergeCell ref="D10:D11"/>
    <mergeCell ref="E10:G10"/>
  </mergeCells>
  <pageMargins left="0.74791666666666701" right="0.74791666666666701" top="0.86597222222222203" bottom="0.98402777777777795" header="0.51180555555555496" footer="0.51180555555555496"/>
  <pageSetup paperSize="9" firstPageNumber="0" orientation="landscape" horizontalDpi="300" verticalDpi="300"/>
  <headerFooter>
    <oddHeader>&amp;C&amp;12&amp;UKOPSAVILKUMA APRĒĶINI PAR  DARBU VAI KONSTRUKTĪVO ELEMENTU VEIDIEM  Nr. 4</oddHeader>
    <oddFooter>&amp;C&amp;8&amp;P&amp;R&amp;8&amp;D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</sheetPr>
  <dimension ref="A1:AMK29"/>
  <sheetViews>
    <sheetView zoomScaleNormal="100" workbookViewId="0">
      <selection activeCell="K14" sqref="K14"/>
    </sheetView>
  </sheetViews>
  <sheetFormatPr defaultRowHeight="12.75"/>
  <cols>
    <col min="1" max="1" width="5.7109375" style="1" customWidth="1"/>
    <col min="2" max="2" width="7.5703125" style="1" customWidth="1"/>
    <col min="3" max="3" width="32.7109375" style="2" customWidth="1"/>
    <col min="4" max="4" width="5.85546875" style="3" customWidth="1"/>
    <col min="5" max="5" width="7.5703125" style="1" customWidth="1"/>
    <col min="6" max="6" width="6.28515625" style="1" customWidth="1"/>
    <col min="7" max="7" width="6.5703125" style="35" customWidth="1"/>
    <col min="8" max="8" width="6.42578125" style="36" customWidth="1"/>
    <col min="9" max="9" width="7.85546875" style="36" customWidth="1"/>
    <col min="10" max="10" width="6.28515625" style="36" customWidth="1"/>
    <col min="11" max="11" width="7.7109375" style="36" customWidth="1"/>
    <col min="12" max="15" width="8.42578125" style="36" customWidth="1"/>
    <col min="16" max="16" width="9.42578125" style="4" customWidth="1"/>
    <col min="17" max="1025" width="9.140625" style="4" customWidth="1"/>
  </cols>
  <sheetData>
    <row r="1" spans="1:18" ht="14.25">
      <c r="A1" s="77" t="s">
        <v>1</v>
      </c>
      <c r="B1" s="77"/>
      <c r="C1" s="78"/>
      <c r="D1" s="37" t="s">
        <v>17</v>
      </c>
      <c r="E1" s="79"/>
      <c r="F1" s="79"/>
      <c r="G1" s="80"/>
      <c r="H1" s="81"/>
      <c r="I1" s="81"/>
      <c r="J1" s="81"/>
      <c r="K1" s="81"/>
      <c r="L1" s="81"/>
      <c r="M1" s="81"/>
      <c r="N1" s="81"/>
      <c r="O1" s="81"/>
      <c r="P1" s="82"/>
    </row>
    <row r="2" spans="1:18" ht="15">
      <c r="A2" s="77" t="s">
        <v>28</v>
      </c>
      <c r="B2" s="77"/>
      <c r="C2" s="78"/>
      <c r="D2" s="7" t="s">
        <v>65</v>
      </c>
      <c r="E2" s="79"/>
      <c r="F2" s="79"/>
      <c r="G2" s="80"/>
      <c r="H2" s="81"/>
      <c r="I2" s="81"/>
      <c r="J2" s="81"/>
      <c r="K2" s="81"/>
      <c r="L2" s="81"/>
      <c r="M2" s="81"/>
      <c r="N2" s="81"/>
      <c r="O2" s="81"/>
      <c r="P2" s="82"/>
    </row>
    <row r="3" spans="1:18" ht="15">
      <c r="A3" s="77"/>
      <c r="B3" s="77"/>
      <c r="C3" s="78"/>
      <c r="D3" s="7" t="s">
        <v>30</v>
      </c>
      <c r="E3" s="79"/>
      <c r="F3" s="79"/>
      <c r="G3" s="80"/>
      <c r="H3" s="81"/>
      <c r="I3" s="81"/>
      <c r="J3" s="81"/>
      <c r="K3" s="81"/>
      <c r="L3" s="81"/>
      <c r="M3" s="81"/>
      <c r="N3" s="81"/>
      <c r="O3" s="81"/>
      <c r="P3" s="82"/>
    </row>
    <row r="4" spans="1:18" ht="15">
      <c r="A4" s="77" t="s">
        <v>31</v>
      </c>
      <c r="B4" s="77"/>
      <c r="C4" s="78"/>
      <c r="D4" s="7" t="s">
        <v>32</v>
      </c>
      <c r="E4" s="79"/>
      <c r="F4" s="79"/>
      <c r="G4" s="80"/>
      <c r="H4" s="81"/>
      <c r="I4" s="81"/>
      <c r="J4" s="81"/>
      <c r="K4" s="81"/>
      <c r="L4" s="81"/>
      <c r="M4" s="81"/>
      <c r="N4" s="81"/>
      <c r="O4" s="81"/>
      <c r="P4" s="82"/>
    </row>
    <row r="5" spans="1:18" ht="14.25">
      <c r="A5" s="77" t="s">
        <v>7</v>
      </c>
      <c r="B5" s="77"/>
      <c r="C5" s="78"/>
      <c r="D5" s="83"/>
      <c r="E5" s="79"/>
      <c r="F5" s="79"/>
      <c r="G5" s="80"/>
      <c r="H5" s="81"/>
      <c r="I5" s="81"/>
      <c r="J5" s="81"/>
      <c r="K5" s="81"/>
      <c r="L5" s="81"/>
      <c r="M5" s="81"/>
      <c r="N5" s="81"/>
      <c r="O5" s="81"/>
      <c r="P5" s="82"/>
    </row>
    <row r="6" spans="1:18" ht="14.25">
      <c r="A6" s="77" t="s">
        <v>1032</v>
      </c>
      <c r="B6" s="77"/>
      <c r="C6" s="78"/>
      <c r="D6" s="84"/>
      <c r="E6" s="79"/>
      <c r="F6" s="79"/>
      <c r="G6" s="80"/>
      <c r="H6" s="81"/>
      <c r="I6" s="81"/>
      <c r="J6" s="81"/>
      <c r="K6" s="81"/>
      <c r="L6" s="81"/>
      <c r="M6" s="81"/>
      <c r="N6" s="81"/>
      <c r="O6" s="85" t="s">
        <v>67</v>
      </c>
      <c r="P6" s="138">
        <f>P23</f>
        <v>0</v>
      </c>
    </row>
    <row r="7" spans="1:18" ht="14.25">
      <c r="A7" s="6" t="s">
        <v>68</v>
      </c>
      <c r="B7" s="6"/>
      <c r="C7" s="78"/>
      <c r="D7" s="84"/>
      <c r="E7" s="79"/>
      <c r="F7" s="79"/>
      <c r="G7" s="80"/>
      <c r="H7" s="81"/>
      <c r="I7" s="81"/>
      <c r="J7" s="81"/>
      <c r="K7" s="81"/>
      <c r="L7" s="81"/>
      <c r="M7" s="81"/>
      <c r="N7" s="81"/>
      <c r="O7" s="81"/>
      <c r="P7" s="82"/>
    </row>
    <row r="8" spans="1:18" ht="20.25" customHeight="1">
      <c r="A8" s="334" t="s">
        <v>9</v>
      </c>
      <c r="B8" s="334" t="s">
        <v>69</v>
      </c>
      <c r="C8" s="342" t="s">
        <v>70</v>
      </c>
      <c r="D8" s="343" t="s">
        <v>71</v>
      </c>
      <c r="E8" s="334" t="s">
        <v>72</v>
      </c>
      <c r="F8" s="340" t="s">
        <v>73</v>
      </c>
      <c r="G8" s="340"/>
      <c r="H8" s="340"/>
      <c r="I8" s="340"/>
      <c r="J8" s="340"/>
      <c r="K8" s="340"/>
      <c r="L8" s="341" t="s">
        <v>74</v>
      </c>
      <c r="M8" s="341"/>
      <c r="N8" s="341"/>
      <c r="O8" s="341"/>
      <c r="P8" s="341"/>
      <c r="Q8" s="9"/>
    </row>
    <row r="9" spans="1:18" ht="88.5" customHeight="1">
      <c r="A9" s="334"/>
      <c r="B9" s="334"/>
      <c r="C9" s="342"/>
      <c r="D9" s="343"/>
      <c r="E9" s="334"/>
      <c r="F9" s="87" t="s">
        <v>75</v>
      </c>
      <c r="G9" s="87" t="s">
        <v>76</v>
      </c>
      <c r="H9" s="40" t="s">
        <v>77</v>
      </c>
      <c r="I9" s="40" t="s">
        <v>78</v>
      </c>
      <c r="J9" s="40" t="s">
        <v>79</v>
      </c>
      <c r="K9" s="40" t="s">
        <v>80</v>
      </c>
      <c r="L9" s="40" t="s">
        <v>39</v>
      </c>
      <c r="M9" s="40" t="s">
        <v>77</v>
      </c>
      <c r="N9" s="40" t="s">
        <v>78</v>
      </c>
      <c r="O9" s="40" t="s">
        <v>79</v>
      </c>
      <c r="P9" s="40" t="s">
        <v>81</v>
      </c>
    </row>
    <row r="10" spans="1:18">
      <c r="A10" s="301"/>
      <c r="B10" s="301"/>
      <c r="C10" s="302"/>
      <c r="D10" s="303"/>
      <c r="E10" s="301"/>
      <c r="F10" s="301"/>
      <c r="G10" s="304"/>
      <c r="H10" s="90"/>
      <c r="I10" s="305"/>
      <c r="J10" s="90"/>
      <c r="K10" s="305"/>
      <c r="L10" s="90"/>
      <c r="M10" s="47"/>
      <c r="N10" s="90"/>
      <c r="O10" s="47"/>
      <c r="P10" s="91"/>
    </row>
    <row r="11" spans="1:18" s="168" customFormat="1" ht="38.25">
      <c r="A11" s="99">
        <v>1</v>
      </c>
      <c r="B11" s="176" t="s">
        <v>130</v>
      </c>
      <c r="C11" s="251" t="s">
        <v>1033</v>
      </c>
      <c r="D11" s="315" t="s">
        <v>218</v>
      </c>
      <c r="E11" s="316">
        <v>250</v>
      </c>
      <c r="F11" s="317"/>
      <c r="G11" s="103"/>
      <c r="H11" s="317"/>
      <c r="I11" s="317"/>
      <c r="J11" s="317"/>
      <c r="K11" s="318"/>
      <c r="L11" s="318"/>
      <c r="M11" s="318"/>
      <c r="N11" s="318"/>
      <c r="O11" s="318"/>
      <c r="P11" s="318"/>
      <c r="R11" s="319"/>
    </row>
    <row r="12" spans="1:18" s="168" customFormat="1">
      <c r="A12" s="99">
        <v>2</v>
      </c>
      <c r="B12" s="176" t="s">
        <v>130</v>
      </c>
      <c r="C12" s="251" t="s">
        <v>1034</v>
      </c>
      <c r="D12" s="315" t="s">
        <v>102</v>
      </c>
      <c r="E12" s="316">
        <v>1</v>
      </c>
      <c r="F12" s="317"/>
      <c r="G12" s="103"/>
      <c r="H12" s="317"/>
      <c r="I12" s="317"/>
      <c r="J12" s="317"/>
      <c r="K12" s="318"/>
      <c r="L12" s="318"/>
      <c r="M12" s="318"/>
      <c r="N12" s="318"/>
      <c r="O12" s="318"/>
      <c r="P12" s="318"/>
    </row>
    <row r="13" spans="1:18" s="168" customFormat="1" ht="14.25">
      <c r="A13" s="99">
        <v>3</v>
      </c>
      <c r="B13" s="176" t="s">
        <v>130</v>
      </c>
      <c r="C13" s="320" t="s">
        <v>1035</v>
      </c>
      <c r="D13" s="321" t="s">
        <v>1021</v>
      </c>
      <c r="E13" s="322">
        <v>1100</v>
      </c>
      <c r="F13" s="317"/>
      <c r="G13" s="103"/>
      <c r="H13" s="317"/>
      <c r="I13" s="317"/>
      <c r="J13" s="317"/>
      <c r="K13" s="318"/>
      <c r="L13" s="318"/>
      <c r="M13" s="318"/>
      <c r="N13" s="318"/>
      <c r="O13" s="318"/>
      <c r="P13" s="318"/>
      <c r="R13" s="319"/>
    </row>
    <row r="14" spans="1:18" s="168" customFormat="1" ht="38.25">
      <c r="A14" s="99">
        <v>4</v>
      </c>
      <c r="B14" s="176" t="s">
        <v>130</v>
      </c>
      <c r="C14" s="145" t="s">
        <v>1036</v>
      </c>
      <c r="D14" s="146" t="s">
        <v>102</v>
      </c>
      <c r="E14" s="323">
        <v>1</v>
      </c>
      <c r="F14" s="117"/>
      <c r="G14" s="103"/>
      <c r="H14" s="165"/>
      <c r="I14" s="165"/>
      <c r="J14" s="165"/>
      <c r="K14" s="318"/>
      <c r="L14" s="318"/>
      <c r="M14" s="318"/>
      <c r="N14" s="318"/>
      <c r="O14" s="318"/>
      <c r="P14" s="318"/>
    </row>
    <row r="15" spans="1:18" s="168" customFormat="1" ht="25.5">
      <c r="A15" s="99">
        <v>5</v>
      </c>
      <c r="B15" s="176" t="s">
        <v>130</v>
      </c>
      <c r="C15" s="270" t="s">
        <v>1037</v>
      </c>
      <c r="D15" s="146" t="s">
        <v>102</v>
      </c>
      <c r="E15" s="324">
        <v>1</v>
      </c>
      <c r="F15" s="117"/>
      <c r="G15" s="103"/>
      <c r="H15" s="192"/>
      <c r="I15" s="165"/>
      <c r="J15" s="165"/>
      <c r="K15" s="318"/>
      <c r="L15" s="318"/>
      <c r="M15" s="318"/>
      <c r="N15" s="318"/>
      <c r="O15" s="318"/>
      <c r="P15" s="318"/>
    </row>
    <row r="16" spans="1:18" s="168" customFormat="1" ht="38.25">
      <c r="A16" s="99">
        <v>6</v>
      </c>
      <c r="B16" s="176" t="s">
        <v>130</v>
      </c>
      <c r="C16" s="100" t="s">
        <v>1038</v>
      </c>
      <c r="D16" s="146" t="s">
        <v>102</v>
      </c>
      <c r="E16" s="324">
        <v>1</v>
      </c>
      <c r="F16" s="117"/>
      <c r="G16" s="103"/>
      <c r="H16" s="165"/>
      <c r="I16" s="192"/>
      <c r="J16" s="165"/>
      <c r="K16" s="318"/>
      <c r="L16" s="318"/>
      <c r="M16" s="318"/>
      <c r="N16" s="318"/>
      <c r="O16" s="318"/>
      <c r="P16" s="318"/>
    </row>
    <row r="17" spans="1:16" s="168" customFormat="1" ht="25.5">
      <c r="A17" s="99">
        <v>7</v>
      </c>
      <c r="B17" s="176" t="s">
        <v>130</v>
      </c>
      <c r="C17" s="100" t="s">
        <v>1039</v>
      </c>
      <c r="D17" s="101" t="s">
        <v>102</v>
      </c>
      <c r="E17" s="324">
        <v>1</v>
      </c>
      <c r="F17" s="117"/>
      <c r="G17" s="103"/>
      <c r="H17" s="165"/>
      <c r="I17" s="165"/>
      <c r="J17" s="165"/>
      <c r="K17" s="318"/>
      <c r="L17" s="318"/>
      <c r="M17" s="318"/>
      <c r="N17" s="318"/>
      <c r="O17" s="318"/>
      <c r="P17" s="318"/>
    </row>
    <row r="18" spans="1:16" s="168" customFormat="1">
      <c r="A18" s="99">
        <v>8</v>
      </c>
      <c r="B18" s="176" t="s">
        <v>130</v>
      </c>
      <c r="C18" s="18" t="s">
        <v>1040</v>
      </c>
      <c r="D18" s="106" t="s">
        <v>90</v>
      </c>
      <c r="E18" s="324">
        <v>1</v>
      </c>
      <c r="F18" s="102"/>
      <c r="G18" s="103"/>
      <c r="H18" s="103"/>
      <c r="I18" s="103"/>
      <c r="J18" s="103"/>
      <c r="K18" s="318"/>
      <c r="L18" s="318"/>
      <c r="M18" s="318"/>
      <c r="N18" s="318"/>
      <c r="O18" s="318"/>
      <c r="P18" s="318"/>
    </row>
    <row r="19" spans="1:16" s="168" customFormat="1">
      <c r="A19" s="99">
        <v>9</v>
      </c>
      <c r="B19" s="176" t="s">
        <v>130</v>
      </c>
      <c r="C19" s="18" t="s">
        <v>1041</v>
      </c>
      <c r="D19" s="106" t="s">
        <v>90</v>
      </c>
      <c r="E19" s="324">
        <v>3</v>
      </c>
      <c r="F19" s="102"/>
      <c r="G19" s="103"/>
      <c r="H19" s="103"/>
      <c r="I19" s="103"/>
      <c r="J19" s="103"/>
      <c r="K19" s="318"/>
      <c r="L19" s="318"/>
      <c r="M19" s="318"/>
      <c r="N19" s="318"/>
      <c r="O19" s="318"/>
      <c r="P19" s="318"/>
    </row>
    <row r="20" spans="1:16" s="168" customFormat="1" ht="51">
      <c r="A20" s="99">
        <v>10</v>
      </c>
      <c r="B20" s="176" t="s">
        <v>130</v>
      </c>
      <c r="C20" s="325" t="s">
        <v>1042</v>
      </c>
      <c r="D20" s="326" t="s">
        <v>102</v>
      </c>
      <c r="E20" s="324">
        <v>1</v>
      </c>
      <c r="F20" s="102"/>
      <c r="G20" s="103"/>
      <c r="H20" s="167"/>
      <c r="I20" s="327"/>
      <c r="J20" s="103"/>
      <c r="K20" s="328"/>
      <c r="L20" s="103"/>
      <c r="M20" s="103"/>
      <c r="N20" s="103"/>
      <c r="O20" s="329"/>
      <c r="P20" s="103"/>
    </row>
    <row r="21" spans="1:16" s="249" customFormat="1" ht="15">
      <c r="A21" s="312"/>
      <c r="B21" s="176"/>
      <c r="C21" s="251"/>
      <c r="D21" s="313"/>
      <c r="E21" s="314"/>
      <c r="F21" s="180"/>
      <c r="G21" s="103"/>
      <c r="H21" s="103"/>
      <c r="I21" s="165"/>
      <c r="J21" s="103"/>
      <c r="K21" s="165"/>
      <c r="L21" s="103"/>
      <c r="M21" s="103"/>
      <c r="N21" s="103"/>
      <c r="O21" s="103"/>
      <c r="P21" s="103"/>
    </row>
    <row r="22" spans="1:16" s="132" customFormat="1" ht="25.5">
      <c r="A22" s="124"/>
      <c r="B22" s="124"/>
      <c r="C22" s="125" t="s">
        <v>125</v>
      </c>
      <c r="D22" s="126"/>
      <c r="E22" s="124"/>
      <c r="F22" s="127"/>
      <c r="G22" s="128"/>
      <c r="H22" s="129"/>
      <c r="I22" s="130"/>
      <c r="J22" s="129"/>
      <c r="K22" s="130"/>
      <c r="L22" s="129">
        <f>SUM(L11:L21)</f>
        <v>0</v>
      </c>
      <c r="M22" s="130">
        <f>SUM(M11:M21)</f>
        <v>0</v>
      </c>
      <c r="N22" s="129">
        <f>SUM(N11:N21)</f>
        <v>0</v>
      </c>
      <c r="O22" s="130">
        <f>SUM(O11:O21)</f>
        <v>0</v>
      </c>
      <c r="P22" s="131">
        <f>SUM(P11:P21)</f>
        <v>0</v>
      </c>
    </row>
    <row r="23" spans="1:16">
      <c r="K23" s="133" t="s">
        <v>126</v>
      </c>
      <c r="L23" s="134">
        <f>SUM(L22:L22)</f>
        <v>0</v>
      </c>
      <c r="M23" s="134">
        <f>SUM(M22:M22)</f>
        <v>0</v>
      </c>
      <c r="N23" s="134">
        <f>SUM(N22:N22)</f>
        <v>0</v>
      </c>
      <c r="O23" s="134">
        <f>SUM(O22:O22)</f>
        <v>0</v>
      </c>
      <c r="P23" s="135">
        <f>SUM(P22:P22)</f>
        <v>0</v>
      </c>
    </row>
    <row r="24" spans="1:16">
      <c r="K24" s="133"/>
      <c r="L24" s="136"/>
      <c r="M24" s="136"/>
      <c r="N24" s="136"/>
      <c r="O24" s="136"/>
      <c r="P24" s="137"/>
    </row>
    <row r="25" spans="1:16">
      <c r="C25" s="76" t="s">
        <v>25</v>
      </c>
      <c r="F25" s="33"/>
    </row>
    <row r="26" spans="1:16">
      <c r="C26" s="76"/>
      <c r="F26" s="33"/>
    </row>
    <row r="27" spans="1:16">
      <c r="C27" s="76"/>
      <c r="F27" s="33"/>
    </row>
    <row r="28" spans="1:16">
      <c r="F28" s="33"/>
    </row>
    <row r="29" spans="1:16">
      <c r="C29" s="76" t="s">
        <v>64</v>
      </c>
      <c r="F29" s="33"/>
    </row>
  </sheetData>
  <mergeCells count="7">
    <mergeCell ref="F8:K8"/>
    <mergeCell ref="L8:P8"/>
    <mergeCell ref="A8:A9"/>
    <mergeCell ref="B8:B9"/>
    <mergeCell ref="C8:C9"/>
    <mergeCell ref="D8:D9"/>
    <mergeCell ref="E8:E9"/>
  </mergeCells>
  <conditionalFormatting sqref="D18 D20:E20 E14:E18 D14:D16">
    <cfRule type="cellIs" dxfId="3" priority="2" operator="equal">
      <formula>0</formula>
    </cfRule>
    <cfRule type="expression" dxfId="2" priority="3">
      <formula>#DIV/0!</formula>
    </cfRule>
  </conditionalFormatting>
  <conditionalFormatting sqref="D19:E19">
    <cfRule type="cellIs" dxfId="1" priority="4" operator="equal">
      <formula>0</formula>
    </cfRule>
    <cfRule type="expression" dxfId="0" priority="5">
      <formula>#DIV/0!</formula>
    </cfRule>
  </conditionalFormatting>
  <pageMargins left="0.196527777777778" right="0.196527777777778" top="1.0236111111111099" bottom="0.51180555555555596" header="0.51180555555555496" footer="0.15763888888888899"/>
  <pageSetup paperSize="9" firstPageNumber="0" orientation="landscape" horizontalDpi="300" verticalDpi="300"/>
  <headerFooter>
    <oddHeader>&amp;C&amp;12LOKĀLĀ TĀME Nr. 4-1
&amp;"Arial,Trekns"&amp;UBŪVLAUKUMA ORGANIZĀCIJA.</oddHeader>
    <oddFooter>&amp;C&amp;8&amp;P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K21"/>
  <sheetViews>
    <sheetView zoomScaleNormal="100" workbookViewId="0">
      <selection activeCell="C21" sqref="C21"/>
    </sheetView>
  </sheetViews>
  <sheetFormatPr defaultRowHeight="12.75"/>
  <cols>
    <col min="1" max="1" width="4.140625" style="1" customWidth="1"/>
    <col min="2" max="2" width="14.85546875" style="1" customWidth="1"/>
    <col min="3" max="3" width="47.42578125" style="2" customWidth="1"/>
    <col min="4" max="4" width="18" style="3" customWidth="1"/>
    <col min="5" max="1025" width="9.140625" style="4" customWidth="1"/>
  </cols>
  <sheetData>
    <row r="1" spans="1:8">
      <c r="A1" s="333" t="s">
        <v>1043</v>
      </c>
      <c r="B1" s="333"/>
      <c r="C1" s="333"/>
      <c r="D1" s="333"/>
    </row>
    <row r="2" spans="1:8">
      <c r="C2" s="5"/>
    </row>
    <row r="3" spans="1:8" ht="15">
      <c r="A3" s="6" t="s">
        <v>1</v>
      </c>
      <c r="B3" s="6"/>
      <c r="C3" s="7" t="s">
        <v>2</v>
      </c>
    </row>
    <row r="4" spans="1:8" ht="15">
      <c r="A4" s="6"/>
      <c r="B4" s="6"/>
      <c r="C4" s="7" t="s">
        <v>3</v>
      </c>
    </row>
    <row r="5" spans="1:8" ht="15">
      <c r="A5" s="6" t="s">
        <v>4</v>
      </c>
      <c r="B5" s="6"/>
      <c r="C5" s="7" t="s">
        <v>5</v>
      </c>
    </row>
    <row r="6" spans="1:8" ht="15">
      <c r="A6" s="6"/>
      <c r="B6" s="6"/>
      <c r="C6" s="7" t="s">
        <v>6</v>
      </c>
    </row>
    <row r="7" spans="1:8" ht="14.25">
      <c r="A7" s="6" t="s">
        <v>7</v>
      </c>
      <c r="B7" s="6"/>
      <c r="C7" s="8"/>
    </row>
    <row r="8" spans="1:8" ht="14.25">
      <c r="A8" s="6" t="s">
        <v>68</v>
      </c>
      <c r="B8" s="6"/>
      <c r="C8" s="5"/>
    </row>
    <row r="10" spans="1:8" ht="20.25" customHeight="1">
      <c r="A10" s="334" t="s">
        <v>9</v>
      </c>
      <c r="B10" s="335" t="s">
        <v>10</v>
      </c>
      <c r="C10" s="336" t="s">
        <v>11</v>
      </c>
      <c r="D10" s="337" t="s">
        <v>12</v>
      </c>
      <c r="E10" s="9"/>
    </row>
    <row r="11" spans="1:8" ht="56.25" customHeight="1">
      <c r="A11" s="334"/>
      <c r="B11" s="335"/>
      <c r="C11" s="336"/>
      <c r="D11" s="337"/>
    </row>
    <row r="12" spans="1:8">
      <c r="A12" s="10"/>
      <c r="B12" s="10"/>
      <c r="C12" s="11"/>
      <c r="D12" s="12"/>
    </row>
    <row r="13" spans="1:8">
      <c r="A13" s="14">
        <v>1</v>
      </c>
      <c r="B13" s="14" t="s">
        <v>21</v>
      </c>
      <c r="C13" s="15" t="s">
        <v>14</v>
      </c>
      <c r="D13" s="16">
        <f>'BD-1N'!D19</f>
        <v>0</v>
      </c>
      <c r="E13" s="17"/>
      <c r="F13" s="17"/>
      <c r="G13" s="17"/>
      <c r="H13" s="17"/>
    </row>
    <row r="14" spans="1:8">
      <c r="A14" s="19"/>
      <c r="B14" s="20"/>
      <c r="C14" s="22"/>
      <c r="D14" s="34"/>
      <c r="E14" s="17"/>
      <c r="F14" s="17"/>
      <c r="G14" s="17"/>
      <c r="H14" s="17"/>
    </row>
    <row r="15" spans="1:8">
      <c r="A15" s="23"/>
      <c r="B15" s="23"/>
      <c r="C15" s="24" t="s">
        <v>22</v>
      </c>
      <c r="D15" s="16">
        <f>SUM(D13:D14)</f>
        <v>0</v>
      </c>
      <c r="E15" s="17"/>
      <c r="F15" s="17"/>
      <c r="G15" s="17"/>
      <c r="H15" s="17"/>
    </row>
    <row r="16" spans="1:8">
      <c r="A16" s="23"/>
      <c r="B16" s="23"/>
      <c r="C16" s="24" t="s">
        <v>23</v>
      </c>
      <c r="D16" s="25">
        <f>D15*21%</f>
        <v>0</v>
      </c>
      <c r="E16" s="17"/>
      <c r="F16" s="17"/>
      <c r="G16" s="17"/>
      <c r="H16" s="17"/>
    </row>
    <row r="17" spans="1:8" s="30" customFormat="1" ht="15">
      <c r="A17" s="26"/>
      <c r="B17" s="26"/>
      <c r="C17" s="27" t="s">
        <v>24</v>
      </c>
      <c r="D17" s="28">
        <f>SUM(D15:D16)</f>
        <v>0</v>
      </c>
      <c r="E17" s="29"/>
      <c r="F17" s="29"/>
      <c r="G17" s="29"/>
      <c r="H17" s="29"/>
    </row>
    <row r="18" spans="1:8">
      <c r="A18" s="23"/>
      <c r="B18" s="23"/>
      <c r="C18" s="31"/>
      <c r="D18" s="32"/>
    </row>
    <row r="21" spans="1:8">
      <c r="B21" s="33" t="s">
        <v>25</v>
      </c>
      <c r="D21" s="33"/>
    </row>
  </sheetData>
  <mergeCells count="5">
    <mergeCell ref="A1:D1"/>
    <mergeCell ref="A10:A11"/>
    <mergeCell ref="B10:B11"/>
    <mergeCell ref="C10:C11"/>
    <mergeCell ref="D10:D11"/>
  </mergeCells>
  <pageMargins left="0.75" right="0.75" top="1.72013888888889" bottom="1" header="0.5" footer="0.5"/>
  <pageSetup paperSize="9" firstPageNumber="0" orientation="portrait" horizontalDpi="300" verticalDpi="300"/>
  <headerFooter>
    <oddHeader>&amp;RAPSTIPRINU
_______________________
&amp;8(Pasūtītāja paraksts un tā atšifrējums)
Z.V.
________.gada____._____________</oddHeader>
    <oddFooter>&amp;C&amp;8&amp;P&amp;R&amp;8&amp;D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K26"/>
  <sheetViews>
    <sheetView zoomScaleNormal="100" workbookViewId="0">
      <selection activeCell="F24" sqref="F24"/>
    </sheetView>
  </sheetViews>
  <sheetFormatPr defaultRowHeight="12.75"/>
  <cols>
    <col min="1" max="1" width="4.140625" style="1" customWidth="1"/>
    <col min="2" max="2" width="10" style="1" customWidth="1"/>
    <col min="3" max="3" width="28.5703125" style="2" customWidth="1"/>
    <col min="4" max="4" width="17.7109375" style="3" customWidth="1"/>
    <col min="5" max="5" width="17.7109375" style="1" customWidth="1"/>
    <col min="6" max="6" width="17.7109375" style="35" customWidth="1"/>
    <col min="7" max="8" width="17.7109375" style="36" customWidth="1"/>
    <col min="9" max="1025" width="9.140625" style="4" customWidth="1"/>
  </cols>
  <sheetData>
    <row r="1" spans="1:10" ht="14.25">
      <c r="A1" s="6" t="s">
        <v>1</v>
      </c>
      <c r="B1" s="6"/>
      <c r="D1" s="37" t="s">
        <v>380</v>
      </c>
    </row>
    <row r="2" spans="1:10" ht="15">
      <c r="A2" s="6" t="s">
        <v>28</v>
      </c>
      <c r="B2" s="6"/>
      <c r="D2" s="7" t="s">
        <v>29</v>
      </c>
    </row>
    <row r="3" spans="1:10" ht="15">
      <c r="A3" s="6"/>
      <c r="B3" s="6"/>
      <c r="D3" s="7" t="s">
        <v>30</v>
      </c>
    </row>
    <row r="4" spans="1:10" ht="15">
      <c r="A4" s="6" t="s">
        <v>31</v>
      </c>
      <c r="B4" s="6"/>
      <c r="D4" s="7" t="s">
        <v>32</v>
      </c>
    </row>
    <row r="5" spans="1:10" ht="14.25">
      <c r="A5" s="6" t="s">
        <v>7</v>
      </c>
      <c r="B5" s="6"/>
      <c r="D5" s="8"/>
      <c r="G5" s="38"/>
    </row>
    <row r="6" spans="1:10" ht="14.25">
      <c r="A6" s="6" t="s">
        <v>33</v>
      </c>
      <c r="B6" s="6"/>
      <c r="D6" s="39">
        <f>D19</f>
        <v>0</v>
      </c>
    </row>
    <row r="7" spans="1:10" ht="14.25">
      <c r="A7" s="6" t="s">
        <v>34</v>
      </c>
      <c r="B7" s="6"/>
      <c r="D7" s="39">
        <f>H15</f>
        <v>0</v>
      </c>
    </row>
    <row r="8" spans="1:10" ht="14.25">
      <c r="A8" s="6" t="s">
        <v>68</v>
      </c>
      <c r="B8" s="6"/>
    </row>
    <row r="10" spans="1:10" ht="20.25" customHeight="1">
      <c r="A10" s="334" t="s">
        <v>9</v>
      </c>
      <c r="B10" s="335" t="s">
        <v>35</v>
      </c>
      <c r="C10" s="336" t="s">
        <v>36</v>
      </c>
      <c r="D10" s="337" t="s">
        <v>37</v>
      </c>
      <c r="E10" s="339" t="s">
        <v>38</v>
      </c>
      <c r="F10" s="339"/>
      <c r="G10" s="339"/>
      <c r="H10" s="338" t="s">
        <v>39</v>
      </c>
      <c r="I10" s="9"/>
    </row>
    <row r="11" spans="1:10" ht="78.75" customHeight="1">
      <c r="A11" s="334"/>
      <c r="B11" s="335"/>
      <c r="C11" s="336"/>
      <c r="D11" s="337"/>
      <c r="E11" s="41" t="s">
        <v>40</v>
      </c>
      <c r="F11" s="41" t="s">
        <v>41</v>
      </c>
      <c r="G11" s="41" t="s">
        <v>42</v>
      </c>
      <c r="H11" s="338"/>
    </row>
    <row r="12" spans="1:10">
      <c r="A12" s="42"/>
      <c r="B12" s="10"/>
      <c r="C12" s="43"/>
      <c r="D12" s="12"/>
      <c r="E12" s="44"/>
      <c r="F12" s="45"/>
      <c r="G12" s="46"/>
      <c r="H12" s="47"/>
    </row>
    <row r="13" spans="1:10" s="53" customFormat="1">
      <c r="A13" s="48">
        <v>1</v>
      </c>
      <c r="B13" s="48" t="s">
        <v>1044</v>
      </c>
      <c r="C13" s="18" t="s">
        <v>58</v>
      </c>
      <c r="D13" s="49">
        <f>'DD '!P16</f>
        <v>0</v>
      </c>
      <c r="E13" s="50">
        <f>'DD '!M16</f>
        <v>0</v>
      </c>
      <c r="F13" s="50">
        <f>'DD '!N16</f>
        <v>0</v>
      </c>
      <c r="G13" s="50">
        <f>'DD '!O16</f>
        <v>0</v>
      </c>
      <c r="H13" s="51">
        <f>'DD '!L16</f>
        <v>0</v>
      </c>
      <c r="I13" s="52"/>
      <c r="J13" s="52"/>
    </row>
    <row r="14" spans="1:10">
      <c r="A14" s="19"/>
      <c r="B14" s="20"/>
      <c r="C14" s="59"/>
      <c r="D14" s="60"/>
      <c r="E14" s="61"/>
      <c r="F14" s="62"/>
      <c r="G14" s="61"/>
      <c r="H14" s="63"/>
      <c r="I14" s="17"/>
      <c r="J14" s="17"/>
    </row>
    <row r="15" spans="1:10" s="70" customFormat="1">
      <c r="A15" s="64"/>
      <c r="B15" s="64"/>
      <c r="C15" s="65" t="s">
        <v>59</v>
      </c>
      <c r="D15" s="66">
        <f>SUM(D13:D14)</f>
        <v>0</v>
      </c>
      <c r="E15" s="67">
        <f>SUM(E13:E14)</f>
        <v>0</v>
      </c>
      <c r="F15" s="67">
        <f>SUM(F13:F14)</f>
        <v>0</v>
      </c>
      <c r="G15" s="67">
        <f>SUM(G13:G14)</f>
        <v>0</v>
      </c>
      <c r="H15" s="68">
        <f>SUM(H13:H14)</f>
        <v>0</v>
      </c>
      <c r="I15" s="69"/>
      <c r="J15" s="69"/>
    </row>
    <row r="16" spans="1:10">
      <c r="C16" s="24" t="s">
        <v>60</v>
      </c>
      <c r="D16" s="16"/>
      <c r="E16" s="71"/>
      <c r="F16" s="72"/>
      <c r="G16" s="72"/>
      <c r="H16" s="72"/>
      <c r="I16" s="17"/>
      <c r="J16" s="17"/>
    </row>
    <row r="17" spans="3:10">
      <c r="C17" s="73" t="s">
        <v>61</v>
      </c>
      <c r="D17" s="16"/>
      <c r="E17" s="71"/>
      <c r="F17" s="72"/>
      <c r="G17" s="72"/>
      <c r="H17" s="72"/>
      <c r="I17" s="17"/>
      <c r="J17" s="17"/>
    </row>
    <row r="18" spans="3:10">
      <c r="C18" s="24" t="s">
        <v>62</v>
      </c>
      <c r="D18" s="16"/>
      <c r="E18" s="71"/>
      <c r="F18" s="72"/>
      <c r="G18" s="72"/>
      <c r="H18" s="72"/>
      <c r="I18" s="17"/>
      <c r="J18" s="17"/>
    </row>
    <row r="19" spans="3:10">
      <c r="C19" s="74" t="s">
        <v>63</v>
      </c>
      <c r="D19" s="75">
        <f>SUM(D15:D18)</f>
        <v>0</v>
      </c>
      <c r="E19" s="71"/>
      <c r="F19" s="72"/>
      <c r="G19" s="72"/>
      <c r="H19" s="72"/>
      <c r="I19" s="17"/>
      <c r="J19" s="17"/>
    </row>
    <row r="22" spans="3:10">
      <c r="C22" s="76" t="s">
        <v>25</v>
      </c>
      <c r="F22" s="33"/>
      <c r="G22" s="35"/>
    </row>
    <row r="23" spans="3:10">
      <c r="C23" s="76"/>
      <c r="F23" s="33"/>
      <c r="G23" s="35"/>
    </row>
    <row r="24" spans="3:10">
      <c r="C24" s="76"/>
      <c r="F24" s="33"/>
      <c r="G24" s="35"/>
    </row>
    <row r="25" spans="3:10">
      <c r="F25" s="33"/>
      <c r="G25" s="35"/>
    </row>
    <row r="26" spans="3:10">
      <c r="C26" s="76" t="s">
        <v>64</v>
      </c>
      <c r="F26" s="33"/>
      <c r="G26" s="35"/>
    </row>
  </sheetData>
  <mergeCells count="6">
    <mergeCell ref="H10:H11"/>
    <mergeCell ref="A10:A11"/>
    <mergeCell ref="B10:B11"/>
    <mergeCell ref="C10:C11"/>
    <mergeCell ref="D10:D11"/>
    <mergeCell ref="E10:G10"/>
  </mergeCells>
  <pageMargins left="0.74791666666666701" right="0.74791666666666701" top="0.86597222222222203" bottom="0.98402777777777795" header="0.51180555555555496" footer="0.51180555555555496"/>
  <pageSetup paperSize="9" firstPageNumber="0" orientation="landscape" horizontalDpi="300" verticalDpi="300"/>
  <headerFooter>
    <oddHeader>&amp;C&amp;12&amp;UKOPSAVILKUMA APRĒĶINI PAR  DARBU VAI KONSTRUKTĪVO ELEMENTU VEIDIEM  Nr. 1N</oddHeader>
    <oddFooter>&amp;C&amp;8&amp;P&amp;R&amp;8&amp;D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</sheetPr>
  <dimension ref="A1:AMK36"/>
  <sheetViews>
    <sheetView zoomScaleNormal="100" workbookViewId="0">
      <selection activeCell="P19" sqref="P19"/>
    </sheetView>
  </sheetViews>
  <sheetFormatPr defaultRowHeight="12.75"/>
  <cols>
    <col min="1" max="1" width="5.7109375" style="1" customWidth="1"/>
    <col min="2" max="2" width="7.85546875" style="1" customWidth="1"/>
    <col min="3" max="3" width="32.42578125" style="2" customWidth="1"/>
    <col min="4" max="4" width="4.7109375" style="3" customWidth="1"/>
    <col min="5" max="5" width="7.85546875" style="1" customWidth="1"/>
    <col min="6" max="6" width="6.28515625" style="1" customWidth="1"/>
    <col min="7" max="7" width="5.5703125" style="35" customWidth="1"/>
    <col min="8" max="8" width="6.42578125" style="36" customWidth="1"/>
    <col min="9" max="9" width="7.7109375" style="36" customWidth="1"/>
    <col min="10" max="10" width="6.28515625" style="36" customWidth="1"/>
    <col min="11" max="11" width="7.5703125" style="36" customWidth="1"/>
    <col min="12" max="15" width="8.42578125" style="36" customWidth="1"/>
    <col min="16" max="16" width="10.5703125" style="4" customWidth="1"/>
    <col min="17" max="1025" width="9.140625" style="4" customWidth="1"/>
  </cols>
  <sheetData>
    <row r="1" spans="1:17" ht="14.25">
      <c r="A1" s="77" t="s">
        <v>1</v>
      </c>
      <c r="B1" s="77"/>
      <c r="C1" s="78"/>
      <c r="D1" s="37" t="s">
        <v>380</v>
      </c>
      <c r="E1" s="79"/>
      <c r="F1" s="79"/>
      <c r="G1" s="80"/>
      <c r="H1" s="81"/>
      <c r="I1" s="81"/>
      <c r="J1" s="81"/>
      <c r="K1" s="81"/>
      <c r="L1" s="81"/>
      <c r="M1" s="81"/>
      <c r="N1" s="81"/>
      <c r="O1" s="81"/>
      <c r="P1" s="82"/>
    </row>
    <row r="2" spans="1:17" ht="15">
      <c r="A2" s="77" t="s">
        <v>28</v>
      </c>
      <c r="B2" s="77"/>
      <c r="C2" s="78"/>
      <c r="D2" s="7" t="s">
        <v>65</v>
      </c>
      <c r="E2" s="79"/>
      <c r="F2" s="79"/>
      <c r="G2" s="80"/>
      <c r="H2" s="81"/>
      <c r="I2" s="81"/>
      <c r="J2" s="81"/>
      <c r="K2" s="81"/>
      <c r="L2" s="81"/>
      <c r="M2" s="81"/>
      <c r="N2" s="81"/>
      <c r="O2" s="81"/>
      <c r="P2" s="82"/>
    </row>
    <row r="3" spans="1:17" ht="15">
      <c r="A3" s="77"/>
      <c r="B3" s="77"/>
      <c r="C3" s="78"/>
      <c r="D3" s="7" t="s">
        <v>30</v>
      </c>
      <c r="E3" s="79"/>
      <c r="F3" s="79"/>
      <c r="G3" s="80"/>
      <c r="H3" s="81"/>
      <c r="I3" s="81"/>
      <c r="J3" s="81"/>
      <c r="K3" s="81"/>
      <c r="L3" s="81"/>
      <c r="M3" s="81"/>
      <c r="N3" s="81"/>
      <c r="O3" s="81"/>
      <c r="P3" s="82"/>
    </row>
    <row r="4" spans="1:17" ht="15">
      <c r="A4" s="77" t="s">
        <v>31</v>
      </c>
      <c r="B4" s="77"/>
      <c r="C4" s="78"/>
      <c r="D4" s="7" t="s">
        <v>32</v>
      </c>
      <c r="E4" s="79"/>
      <c r="F4" s="79"/>
      <c r="G4" s="80"/>
      <c r="H4" s="81"/>
      <c r="I4" s="81"/>
      <c r="J4" s="81"/>
      <c r="K4" s="81"/>
      <c r="L4" s="81"/>
      <c r="M4" s="81"/>
      <c r="N4" s="81"/>
      <c r="O4" s="81"/>
      <c r="P4" s="82"/>
    </row>
    <row r="5" spans="1:17" ht="14.25">
      <c r="A5" s="77" t="s">
        <v>7</v>
      </c>
      <c r="B5" s="77"/>
      <c r="C5" s="78"/>
      <c r="D5" s="83"/>
      <c r="E5" s="79"/>
      <c r="F5" s="79"/>
      <c r="G5" s="80"/>
      <c r="H5" s="81"/>
      <c r="I5" s="81"/>
      <c r="J5" s="81"/>
      <c r="K5" s="81"/>
      <c r="L5" s="81"/>
      <c r="M5" s="81"/>
      <c r="N5" s="81"/>
      <c r="O5" s="81"/>
      <c r="P5" s="82"/>
    </row>
    <row r="6" spans="1:17" ht="14.25">
      <c r="A6" s="77" t="s">
        <v>66</v>
      </c>
      <c r="B6" s="77"/>
      <c r="C6" s="78"/>
      <c r="D6" s="84"/>
      <c r="E6" s="79"/>
      <c r="F6" s="79"/>
      <c r="G6" s="80"/>
      <c r="H6" s="81"/>
      <c r="I6" s="81"/>
      <c r="J6" s="81"/>
      <c r="K6" s="81"/>
      <c r="L6" s="81"/>
      <c r="M6" s="81"/>
      <c r="N6" s="81"/>
      <c r="O6" s="85" t="s">
        <v>67</v>
      </c>
      <c r="P6" s="138">
        <f>P30</f>
        <v>0</v>
      </c>
    </row>
    <row r="7" spans="1:17" ht="14.25">
      <c r="A7" s="6" t="s">
        <v>68</v>
      </c>
      <c r="B7" s="6"/>
      <c r="C7" s="78"/>
      <c r="D7" s="84"/>
      <c r="E7" s="79"/>
      <c r="F7" s="79"/>
      <c r="G7" s="80"/>
      <c r="H7" s="81"/>
      <c r="I7" s="81"/>
      <c r="J7" s="81"/>
      <c r="K7" s="81"/>
      <c r="L7" s="81"/>
      <c r="M7" s="81"/>
      <c r="N7" s="81"/>
      <c r="O7" s="81"/>
      <c r="P7" s="82"/>
    </row>
    <row r="8" spans="1:17" ht="20.25" customHeight="1">
      <c r="A8" s="334" t="s">
        <v>9</v>
      </c>
      <c r="B8" s="334" t="s">
        <v>69</v>
      </c>
      <c r="C8" s="342" t="s">
        <v>70</v>
      </c>
      <c r="D8" s="343" t="s">
        <v>71</v>
      </c>
      <c r="E8" s="334" t="s">
        <v>72</v>
      </c>
      <c r="F8" s="340" t="s">
        <v>73</v>
      </c>
      <c r="G8" s="340"/>
      <c r="H8" s="340"/>
      <c r="I8" s="340"/>
      <c r="J8" s="340"/>
      <c r="K8" s="340"/>
      <c r="L8" s="341" t="s">
        <v>74</v>
      </c>
      <c r="M8" s="341"/>
      <c r="N8" s="341"/>
      <c r="O8" s="341"/>
      <c r="P8" s="341"/>
      <c r="Q8" s="9"/>
    </row>
    <row r="9" spans="1:17" ht="84" customHeight="1">
      <c r="A9" s="334"/>
      <c r="B9" s="334"/>
      <c r="C9" s="342"/>
      <c r="D9" s="343"/>
      <c r="E9" s="334"/>
      <c r="F9" s="87" t="s">
        <v>75</v>
      </c>
      <c r="G9" s="87" t="s">
        <v>76</v>
      </c>
      <c r="H9" s="40" t="s">
        <v>77</v>
      </c>
      <c r="I9" s="40" t="s">
        <v>78</v>
      </c>
      <c r="J9" s="40" t="s">
        <v>79</v>
      </c>
      <c r="K9" s="40" t="s">
        <v>80</v>
      </c>
      <c r="L9" s="40" t="s">
        <v>39</v>
      </c>
      <c r="M9" s="40" t="s">
        <v>77</v>
      </c>
      <c r="N9" s="40" t="s">
        <v>78</v>
      </c>
      <c r="O9" s="40" t="s">
        <v>79</v>
      </c>
      <c r="P9" s="40" t="s">
        <v>81</v>
      </c>
    </row>
    <row r="10" spans="1:17">
      <c r="A10" s="88"/>
      <c r="B10" s="88"/>
      <c r="C10" s="89"/>
      <c r="D10" s="32"/>
      <c r="E10" s="10"/>
      <c r="F10" s="23"/>
      <c r="G10" s="45"/>
      <c r="H10" s="90"/>
      <c r="I10" s="47"/>
      <c r="J10" s="90"/>
      <c r="K10" s="47"/>
      <c r="L10" s="90"/>
      <c r="M10" s="47"/>
      <c r="N10" s="90"/>
      <c r="O10" s="47"/>
      <c r="P10" s="91"/>
    </row>
    <row r="11" spans="1:17" s="115" customFormat="1">
      <c r="A11" s="169">
        <v>1</v>
      </c>
      <c r="B11" s="169"/>
      <c r="C11" s="109" t="s">
        <v>307</v>
      </c>
      <c r="D11" s="170"/>
      <c r="E11" s="171"/>
      <c r="F11" s="171"/>
      <c r="G11" s="172"/>
      <c r="H11" s="172"/>
      <c r="I11" s="172"/>
      <c r="J11" s="172"/>
      <c r="K11" s="172"/>
      <c r="L11" s="172"/>
      <c r="M11" s="172"/>
      <c r="N11" s="172"/>
      <c r="O11" s="172"/>
      <c r="P11" s="172"/>
    </row>
    <row r="12" spans="1:17" s="115" customFormat="1" ht="25.5">
      <c r="A12" s="176" t="s">
        <v>129</v>
      </c>
      <c r="B12" s="99" t="s">
        <v>308</v>
      </c>
      <c r="C12" s="18" t="s">
        <v>309</v>
      </c>
      <c r="D12" s="106" t="s">
        <v>310</v>
      </c>
      <c r="E12" s="330">
        <v>21.7</v>
      </c>
      <c r="F12" s="164"/>
      <c r="G12" s="165"/>
      <c r="H12" s="103"/>
      <c r="I12" s="165"/>
      <c r="J12" s="103"/>
      <c r="K12" s="103"/>
      <c r="L12" s="103"/>
      <c r="M12" s="103"/>
      <c r="N12" s="103"/>
      <c r="O12" s="103"/>
      <c r="P12" s="103"/>
    </row>
    <row r="13" spans="1:17" s="115" customFormat="1" ht="25.5">
      <c r="A13" s="176" t="s">
        <v>132</v>
      </c>
      <c r="B13" s="99" t="s">
        <v>308</v>
      </c>
      <c r="C13" s="18" t="s">
        <v>311</v>
      </c>
      <c r="D13" s="106" t="s">
        <v>141</v>
      </c>
      <c r="E13" s="331">
        <f>E12</f>
        <v>21.7</v>
      </c>
      <c r="F13" s="160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1:17" s="115" customFormat="1" ht="14.25">
      <c r="A14" s="176" t="s">
        <v>134</v>
      </c>
      <c r="B14" s="99" t="s">
        <v>308</v>
      </c>
      <c r="C14" s="18" t="s">
        <v>312</v>
      </c>
      <c r="D14" s="106" t="s">
        <v>141</v>
      </c>
      <c r="E14" s="331">
        <f>E12</f>
        <v>21.7</v>
      </c>
      <c r="F14" s="160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1:17" s="161" customFormat="1" ht="51">
      <c r="A15" s="176" t="s">
        <v>136</v>
      </c>
      <c r="B15" s="99" t="s">
        <v>308</v>
      </c>
      <c r="C15" s="18" t="s">
        <v>313</v>
      </c>
      <c r="D15" s="106" t="s">
        <v>141</v>
      </c>
      <c r="E15" s="114">
        <v>231.3</v>
      </c>
      <c r="F15" s="160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1:17" s="115" customFormat="1" ht="51">
      <c r="A16" s="176" t="s">
        <v>138</v>
      </c>
      <c r="B16" s="99" t="s">
        <v>308</v>
      </c>
      <c r="C16" s="18" t="s">
        <v>315</v>
      </c>
      <c r="D16" s="106" t="s">
        <v>141</v>
      </c>
      <c r="E16" s="114">
        <v>3.9</v>
      </c>
      <c r="F16" s="107"/>
      <c r="G16" s="103"/>
      <c r="H16" s="103"/>
      <c r="I16" s="104"/>
      <c r="J16" s="103"/>
      <c r="K16" s="104"/>
      <c r="L16" s="103"/>
      <c r="M16" s="103"/>
      <c r="N16" s="103"/>
      <c r="O16" s="103"/>
      <c r="P16" s="103"/>
    </row>
    <row r="17" spans="1:17" s="115" customFormat="1">
      <c r="A17" s="169">
        <v>2</v>
      </c>
      <c r="B17" s="169"/>
      <c r="C17" s="109" t="s">
        <v>318</v>
      </c>
      <c r="D17" s="170"/>
      <c r="E17" s="169"/>
      <c r="F17" s="171"/>
      <c r="G17" s="172"/>
      <c r="H17" s="172"/>
      <c r="I17" s="172"/>
      <c r="J17" s="172"/>
      <c r="K17" s="172"/>
      <c r="L17" s="172"/>
      <c r="M17" s="172"/>
      <c r="N17" s="172"/>
      <c r="O17" s="172"/>
      <c r="P17" s="172"/>
    </row>
    <row r="18" spans="1:17" s="161" customFormat="1" ht="38.25">
      <c r="A18" s="48" t="s">
        <v>165</v>
      </c>
      <c r="B18" s="99" t="s">
        <v>308</v>
      </c>
      <c r="C18" s="100" t="s">
        <v>319</v>
      </c>
      <c r="D18" s="101" t="s">
        <v>141</v>
      </c>
      <c r="E18" s="193">
        <f>E19+E20</f>
        <v>1068.2</v>
      </c>
      <c r="F18" s="160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1:17" s="161" customFormat="1" ht="38.25">
      <c r="A19" s="48" t="s">
        <v>167</v>
      </c>
      <c r="B19" s="99" t="s">
        <v>308</v>
      </c>
      <c r="C19" s="100" t="s">
        <v>320</v>
      </c>
      <c r="D19" s="101" t="s">
        <v>141</v>
      </c>
      <c r="E19" s="193">
        <v>1038.2</v>
      </c>
      <c r="F19" s="160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1:17" s="161" customFormat="1" ht="38.25">
      <c r="A20" s="48" t="s">
        <v>169</v>
      </c>
      <c r="B20" s="99" t="s">
        <v>308</v>
      </c>
      <c r="C20" s="100" t="s">
        <v>321</v>
      </c>
      <c r="D20" s="101" t="s">
        <v>141</v>
      </c>
      <c r="E20" s="193">
        <v>30</v>
      </c>
      <c r="F20" s="160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1:17" s="35" customFormat="1" ht="63.75">
      <c r="A21" s="48" t="s">
        <v>171</v>
      </c>
      <c r="B21" s="99" t="s">
        <v>308</v>
      </c>
      <c r="C21" s="18" t="s">
        <v>322</v>
      </c>
      <c r="D21" s="106" t="s">
        <v>141</v>
      </c>
      <c r="E21" s="114">
        <v>25</v>
      </c>
      <c r="F21" s="160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4"/>
    </row>
    <row r="22" spans="1:17" s="115" customFormat="1">
      <c r="A22" s="169">
        <v>3</v>
      </c>
      <c r="B22" s="169"/>
      <c r="C22" s="109" t="s">
        <v>323</v>
      </c>
      <c r="D22" s="170"/>
      <c r="E22" s="169"/>
      <c r="F22" s="171"/>
      <c r="G22" s="172"/>
      <c r="H22" s="172"/>
      <c r="I22" s="172"/>
      <c r="J22" s="172"/>
      <c r="K22" s="172"/>
      <c r="L22" s="172"/>
      <c r="M22" s="172"/>
      <c r="N22" s="172"/>
      <c r="O22" s="172"/>
      <c r="P22" s="172"/>
    </row>
    <row r="23" spans="1:17" s="115" customFormat="1" ht="51">
      <c r="A23" s="176" t="s">
        <v>190</v>
      </c>
      <c r="B23" s="99" t="s">
        <v>308</v>
      </c>
      <c r="C23" s="177" t="s">
        <v>324</v>
      </c>
      <c r="D23" s="106" t="s">
        <v>141</v>
      </c>
      <c r="E23" s="195">
        <v>21.7</v>
      </c>
      <c r="F23" s="180"/>
      <c r="G23" s="103"/>
      <c r="H23" s="103"/>
      <c r="I23" s="165"/>
      <c r="J23" s="103"/>
      <c r="K23" s="165"/>
      <c r="L23" s="103"/>
      <c r="M23" s="103"/>
      <c r="N23" s="103"/>
      <c r="O23" s="103"/>
      <c r="P23" s="103"/>
    </row>
    <row r="24" spans="1:17" s="115" customFormat="1" ht="25.5">
      <c r="A24" s="176" t="s">
        <v>193</v>
      </c>
      <c r="B24" s="99" t="s">
        <v>308</v>
      </c>
      <c r="C24" s="18" t="s">
        <v>1045</v>
      </c>
      <c r="D24" s="106" t="s">
        <v>141</v>
      </c>
      <c r="E24" s="114">
        <v>10.5</v>
      </c>
      <c r="F24" s="180"/>
      <c r="G24" s="103"/>
      <c r="H24" s="103"/>
      <c r="I24" s="103"/>
      <c r="J24" s="103"/>
      <c r="K24" s="165"/>
      <c r="L24" s="103"/>
      <c r="M24" s="103"/>
      <c r="N24" s="103"/>
      <c r="O24" s="103"/>
      <c r="P24" s="103"/>
    </row>
    <row r="25" spans="1:17" s="115" customFormat="1" ht="38.25">
      <c r="A25" s="176" t="s">
        <v>195</v>
      </c>
      <c r="B25" s="99" t="s">
        <v>308</v>
      </c>
      <c r="C25" s="177" t="s">
        <v>1046</v>
      </c>
      <c r="D25" s="106" t="s">
        <v>141</v>
      </c>
      <c r="E25" s="195">
        <v>224.8</v>
      </c>
      <c r="F25" s="180"/>
      <c r="G25" s="103"/>
      <c r="H25" s="103"/>
      <c r="I25" s="165"/>
      <c r="J25" s="103"/>
      <c r="K25" s="165"/>
      <c r="L25" s="103"/>
      <c r="M25" s="103"/>
      <c r="N25" s="103"/>
      <c r="O25" s="103"/>
      <c r="P25" s="103"/>
    </row>
    <row r="26" spans="1:17" s="115" customFormat="1" ht="25.5">
      <c r="A26" s="176" t="s">
        <v>197</v>
      </c>
      <c r="B26" s="99" t="s">
        <v>308</v>
      </c>
      <c r="C26" s="177" t="s">
        <v>329</v>
      </c>
      <c r="D26" s="106" t="s">
        <v>218</v>
      </c>
      <c r="E26" s="195">
        <v>453.8</v>
      </c>
      <c r="F26" s="180"/>
      <c r="G26" s="103"/>
      <c r="H26" s="103"/>
      <c r="I26" s="165"/>
      <c r="J26" s="103"/>
      <c r="K26" s="165"/>
      <c r="L26" s="103"/>
      <c r="M26" s="103"/>
      <c r="N26" s="103"/>
      <c r="O26" s="103"/>
      <c r="P26" s="103"/>
    </row>
    <row r="27" spans="1:17" s="115" customFormat="1" ht="25.5">
      <c r="A27" s="176" t="s">
        <v>285</v>
      </c>
      <c r="B27" s="99" t="s">
        <v>308</v>
      </c>
      <c r="C27" s="18" t="s">
        <v>330</v>
      </c>
      <c r="D27" s="99" t="s">
        <v>218</v>
      </c>
      <c r="E27" s="332">
        <v>21</v>
      </c>
      <c r="F27" s="160"/>
      <c r="G27" s="103"/>
      <c r="H27" s="103"/>
      <c r="I27" s="103"/>
      <c r="J27" s="103"/>
      <c r="K27" s="167"/>
      <c r="L27" s="103"/>
      <c r="M27" s="103"/>
      <c r="N27" s="103"/>
      <c r="O27" s="103"/>
      <c r="P27" s="103"/>
    </row>
    <row r="28" spans="1:17" s="168" customFormat="1">
      <c r="A28" s="99"/>
      <c r="B28" s="99"/>
      <c r="C28" s="100"/>
      <c r="D28" s="101"/>
      <c r="E28" s="164"/>
      <c r="F28" s="164"/>
      <c r="G28" s="165"/>
      <c r="H28" s="165"/>
      <c r="I28" s="165"/>
      <c r="J28" s="165"/>
      <c r="K28" s="165"/>
      <c r="L28" s="165"/>
      <c r="M28" s="165"/>
      <c r="N28" s="165"/>
      <c r="O28" s="165"/>
      <c r="P28" s="165"/>
    </row>
    <row r="29" spans="1:17" s="132" customFormat="1">
      <c r="A29" s="124"/>
      <c r="B29" s="124"/>
      <c r="C29" s="125" t="s">
        <v>22</v>
      </c>
      <c r="D29" s="126"/>
      <c r="E29" s="124"/>
      <c r="F29" s="127"/>
      <c r="G29" s="128"/>
      <c r="H29" s="129"/>
      <c r="I29" s="130"/>
      <c r="J29" s="129"/>
      <c r="K29" s="130"/>
      <c r="L29" s="129">
        <f>SUM(L11:L28)</f>
        <v>0</v>
      </c>
      <c r="M29" s="130">
        <f>SUM(M11:M28)</f>
        <v>0</v>
      </c>
      <c r="N29" s="129">
        <f>SUM(N11:N28)</f>
        <v>0</v>
      </c>
      <c r="O29" s="130">
        <f>SUM(O11:O28)</f>
        <v>0</v>
      </c>
      <c r="P29" s="131">
        <f>SUM(P11:P28)</f>
        <v>0</v>
      </c>
    </row>
    <row r="30" spans="1:17">
      <c r="K30" s="133" t="s">
        <v>126</v>
      </c>
      <c r="L30" s="134">
        <f>SUM(L29:L29)</f>
        <v>0</v>
      </c>
      <c r="M30" s="134">
        <f>SUM(M29:M29)</f>
        <v>0</v>
      </c>
      <c r="N30" s="134">
        <f>SUM(N29:N29)</f>
        <v>0</v>
      </c>
      <c r="O30" s="134">
        <f>SUM(O29:O29)</f>
        <v>0</v>
      </c>
      <c r="P30" s="135">
        <f>SUM(P29:P29)</f>
        <v>0</v>
      </c>
    </row>
    <row r="31" spans="1:17">
      <c r="K31" s="133"/>
      <c r="L31" s="136"/>
      <c r="M31" s="136"/>
      <c r="N31" s="136"/>
      <c r="O31" s="136"/>
      <c r="P31" s="137"/>
    </row>
    <row r="32" spans="1:17">
      <c r="C32" s="76" t="s">
        <v>25</v>
      </c>
      <c r="F32" s="33"/>
    </row>
    <row r="33" spans="3:6">
      <c r="C33" s="76"/>
      <c r="F33" s="33"/>
    </row>
    <row r="34" spans="3:6">
      <c r="C34" s="76"/>
      <c r="F34" s="33"/>
    </row>
    <row r="35" spans="3:6">
      <c r="F35" s="33"/>
    </row>
    <row r="36" spans="3:6">
      <c r="C36" s="76" t="s">
        <v>64</v>
      </c>
      <c r="F36" s="33"/>
    </row>
  </sheetData>
  <mergeCells count="7">
    <mergeCell ref="F8:K8"/>
    <mergeCell ref="L8:P8"/>
    <mergeCell ref="A8:A9"/>
    <mergeCell ref="B8:B9"/>
    <mergeCell ref="C8:C9"/>
    <mergeCell ref="D8:D9"/>
    <mergeCell ref="E8:E9"/>
  </mergeCells>
  <pageMargins left="0.39374999999999999" right="0.35416666666666702" top="1.0236111111111099" bottom="0.39374999999999999" header="0.51180555555555496" footer="0.15763888888888899"/>
  <pageSetup paperSize="9" scale="80" firstPageNumber="0" orientation="portrait" horizontalDpi="300" verticalDpi="300"/>
  <headerFooter>
    <oddHeader>&amp;C&amp;12LOKĀLĀ TĀME Nr. 1-2(N)
&amp;"Arial,Trekns"&amp;UIEKŠĒJĀ APDARE.</oddHeader>
    <oddFooter>&amp;C&amp;8&amp;P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K33"/>
  <sheetViews>
    <sheetView zoomScaleNormal="100" workbookViewId="0">
      <selection activeCell="H21" sqref="H21"/>
    </sheetView>
  </sheetViews>
  <sheetFormatPr defaultRowHeight="12.75"/>
  <cols>
    <col min="1" max="1" width="4.140625" style="1" customWidth="1"/>
    <col min="2" max="2" width="10" style="1" customWidth="1"/>
    <col min="3" max="3" width="28.5703125" style="2" customWidth="1"/>
    <col min="4" max="4" width="17.7109375" style="3" customWidth="1"/>
    <col min="5" max="5" width="17.7109375" style="1" customWidth="1"/>
    <col min="6" max="6" width="17.7109375" style="35" customWidth="1"/>
    <col min="7" max="8" width="17.7109375" style="36" customWidth="1"/>
    <col min="9" max="1025" width="9.140625" style="4" customWidth="1"/>
  </cols>
  <sheetData>
    <row r="1" spans="1:10" ht="14.25">
      <c r="A1" s="6" t="s">
        <v>1</v>
      </c>
      <c r="B1" s="6"/>
      <c r="D1" s="37" t="s">
        <v>14</v>
      </c>
    </row>
    <row r="2" spans="1:10" ht="15">
      <c r="A2" s="6" t="s">
        <v>28</v>
      </c>
      <c r="B2" s="6"/>
      <c r="D2" s="7" t="s">
        <v>29</v>
      </c>
    </row>
    <row r="3" spans="1:10" ht="15">
      <c r="A3" s="6"/>
      <c r="B3" s="6"/>
      <c r="D3" s="7" t="s">
        <v>30</v>
      </c>
    </row>
    <row r="4" spans="1:10" ht="15">
      <c r="A4" s="6" t="s">
        <v>31</v>
      </c>
      <c r="B4" s="6"/>
      <c r="D4" s="7" t="s">
        <v>32</v>
      </c>
    </row>
    <row r="5" spans="1:10" ht="14.25">
      <c r="A5" s="6" t="s">
        <v>7</v>
      </c>
      <c r="B5" s="6"/>
      <c r="D5" s="8"/>
      <c r="G5" s="38"/>
    </row>
    <row r="6" spans="1:10" ht="14.25">
      <c r="A6" s="6" t="s">
        <v>33</v>
      </c>
      <c r="B6" s="6"/>
      <c r="D6" s="39">
        <f>D26</f>
        <v>0</v>
      </c>
    </row>
    <row r="7" spans="1:10" ht="14.25">
      <c r="A7" s="6" t="s">
        <v>34</v>
      </c>
      <c r="B7" s="6"/>
      <c r="D7" s="39">
        <f>H22</f>
        <v>0</v>
      </c>
    </row>
    <row r="8" spans="1:10" ht="14.25">
      <c r="A8" s="6" t="s">
        <v>8</v>
      </c>
      <c r="B8" s="6"/>
    </row>
    <row r="10" spans="1:10" ht="20.25" customHeight="1">
      <c r="A10" s="334" t="s">
        <v>9</v>
      </c>
      <c r="B10" s="335" t="s">
        <v>35</v>
      </c>
      <c r="C10" s="336" t="s">
        <v>36</v>
      </c>
      <c r="D10" s="337" t="s">
        <v>37</v>
      </c>
      <c r="E10" s="339" t="s">
        <v>38</v>
      </c>
      <c r="F10" s="339"/>
      <c r="G10" s="339"/>
      <c r="H10" s="338" t="s">
        <v>39</v>
      </c>
      <c r="I10" s="9"/>
    </row>
    <row r="11" spans="1:10" ht="78.75" customHeight="1">
      <c r="A11" s="334"/>
      <c r="B11" s="335"/>
      <c r="C11" s="336"/>
      <c r="D11" s="337"/>
      <c r="E11" s="41" t="s">
        <v>40</v>
      </c>
      <c r="F11" s="41" t="s">
        <v>41</v>
      </c>
      <c r="G11" s="41" t="s">
        <v>42</v>
      </c>
      <c r="H11" s="338"/>
    </row>
    <row r="12" spans="1:10">
      <c r="A12" s="42"/>
      <c r="B12" s="10"/>
      <c r="C12" s="43"/>
      <c r="D12" s="12"/>
      <c r="E12" s="44"/>
      <c r="F12" s="45"/>
      <c r="G12" s="46"/>
      <c r="H12" s="47"/>
    </row>
    <row r="13" spans="1:10" s="53" customFormat="1">
      <c r="A13" s="48">
        <v>1</v>
      </c>
      <c r="B13" s="48" t="s">
        <v>43</v>
      </c>
      <c r="C13" s="18" t="s">
        <v>44</v>
      </c>
      <c r="D13" s="49">
        <f>DEM!P49</f>
        <v>0</v>
      </c>
      <c r="E13" s="50">
        <f>DEM!M49</f>
        <v>0</v>
      </c>
      <c r="F13" s="50">
        <f>DEM!N49</f>
        <v>0</v>
      </c>
      <c r="G13" s="50">
        <f>DEM!O49</f>
        <v>0</v>
      </c>
      <c r="H13" s="51">
        <f>DEM!L49</f>
        <v>0</v>
      </c>
      <c r="I13" s="52"/>
      <c r="J13" s="52"/>
    </row>
    <row r="14" spans="1:10" s="53" customFormat="1">
      <c r="A14" s="48">
        <v>2</v>
      </c>
      <c r="B14" s="48" t="s">
        <v>45</v>
      </c>
      <c r="C14" s="18" t="s">
        <v>46</v>
      </c>
      <c r="D14" s="49">
        <f>BK!P50</f>
        <v>0</v>
      </c>
      <c r="E14" s="50">
        <f>BK!M50</f>
        <v>0</v>
      </c>
      <c r="F14" s="50">
        <f>BK!N50</f>
        <v>0</v>
      </c>
      <c r="G14" s="50">
        <f>BK!O50</f>
        <v>0</v>
      </c>
      <c r="H14" s="51">
        <f>BK!L50</f>
        <v>0</v>
      </c>
      <c r="I14" s="52"/>
      <c r="J14" s="52"/>
    </row>
    <row r="15" spans="1:10" s="53" customFormat="1" ht="25.5">
      <c r="A15" s="48">
        <v>3</v>
      </c>
      <c r="B15" s="48" t="s">
        <v>47</v>
      </c>
      <c r="C15" s="18" t="s">
        <v>48</v>
      </c>
      <c r="D15" s="49">
        <f>KONSTR!P54</f>
        <v>0</v>
      </c>
      <c r="E15" s="50">
        <f>KONSTR!M54</f>
        <v>0</v>
      </c>
      <c r="F15" s="50">
        <f>KONSTR!N54</f>
        <v>0</v>
      </c>
      <c r="G15" s="50">
        <f>KONSTR!O54</f>
        <v>0</v>
      </c>
      <c r="H15" s="51">
        <f>KONSTR!L54</f>
        <v>0</v>
      </c>
      <c r="I15" s="52"/>
      <c r="J15" s="52"/>
    </row>
    <row r="16" spans="1:10" s="53" customFormat="1">
      <c r="A16" s="48">
        <v>4</v>
      </c>
      <c r="B16" s="48" t="s">
        <v>49</v>
      </c>
      <c r="C16" s="18" t="s">
        <v>50</v>
      </c>
      <c r="D16" s="49">
        <f>'L,D'!P42</f>
        <v>0</v>
      </c>
      <c r="E16" s="50">
        <f>'L,D'!M42</f>
        <v>0</v>
      </c>
      <c r="F16" s="50">
        <f>'L,D'!N42</f>
        <v>0</v>
      </c>
      <c r="G16" s="50">
        <f>'L,D'!O42</f>
        <v>0</v>
      </c>
      <c r="H16" s="51">
        <f>'L,D'!L42</f>
        <v>0</v>
      </c>
      <c r="I16" s="52"/>
      <c r="J16" s="52"/>
    </row>
    <row r="17" spans="1:10" s="53" customFormat="1">
      <c r="A17" s="48">
        <v>5</v>
      </c>
      <c r="B17" s="48" t="s">
        <v>51</v>
      </c>
      <c r="C17" s="18" t="s">
        <v>52</v>
      </c>
      <c r="D17" s="49">
        <f>IeA!P47</f>
        <v>0</v>
      </c>
      <c r="E17" s="50">
        <f>IeA!M47</f>
        <v>0</v>
      </c>
      <c r="F17" s="50">
        <f>IeA!N47</f>
        <v>0</v>
      </c>
      <c r="G17" s="50">
        <f>IeA!O47</f>
        <v>0</v>
      </c>
      <c r="H17" s="51">
        <f>IeA!L47</f>
        <v>0</v>
      </c>
      <c r="I17" s="52"/>
      <c r="J17" s="52"/>
    </row>
    <row r="18" spans="1:10" s="53" customFormat="1">
      <c r="A18" s="48">
        <v>6</v>
      </c>
      <c r="B18" s="48" t="s">
        <v>53</v>
      </c>
      <c r="C18" s="18" t="s">
        <v>54</v>
      </c>
      <c r="D18" s="49">
        <f>LF!P15</f>
        <v>0</v>
      </c>
      <c r="E18" s="50">
        <f>LF!M15</f>
        <v>0</v>
      </c>
      <c r="F18" s="50">
        <f>LF!N15</f>
        <v>0</v>
      </c>
      <c r="G18" s="50">
        <f>LF!O15</f>
        <v>0</v>
      </c>
      <c r="H18" s="51">
        <f>LF!L15</f>
        <v>0</v>
      </c>
      <c r="I18" s="52"/>
      <c r="J18" s="52"/>
    </row>
    <row r="19" spans="1:10" s="53" customFormat="1" ht="25.5">
      <c r="A19" s="48">
        <v>7</v>
      </c>
      <c r="B19" s="48" t="s">
        <v>55</v>
      </c>
      <c r="C19" s="54" t="s">
        <v>56</v>
      </c>
      <c r="D19" s="55">
        <f>TER!P41</f>
        <v>0</v>
      </c>
      <c r="E19" s="56">
        <f>TER!M41</f>
        <v>0</v>
      </c>
      <c r="F19" s="57">
        <f>TER!N41</f>
        <v>0</v>
      </c>
      <c r="G19" s="56">
        <f>TER!O41</f>
        <v>0</v>
      </c>
      <c r="H19" s="58">
        <f>TER!L41</f>
        <v>0</v>
      </c>
      <c r="I19" s="52"/>
      <c r="J19" s="52"/>
    </row>
    <row r="20" spans="1:10" s="53" customFormat="1">
      <c r="A20" s="48">
        <v>8</v>
      </c>
      <c r="B20" s="48" t="s">
        <v>57</v>
      </c>
      <c r="C20" s="54" t="s">
        <v>58</v>
      </c>
      <c r="D20" s="55">
        <f>'DD '!P16</f>
        <v>0</v>
      </c>
      <c r="E20" s="56">
        <f>'DD '!M16</f>
        <v>0</v>
      </c>
      <c r="F20" s="57">
        <f>'DD '!N16</f>
        <v>0</v>
      </c>
      <c r="G20" s="56">
        <f>'DD '!O16</f>
        <v>0</v>
      </c>
      <c r="H20" s="58">
        <f>'DD '!L16</f>
        <v>0</v>
      </c>
      <c r="I20" s="52"/>
      <c r="J20" s="52"/>
    </row>
    <row r="21" spans="1:10">
      <c r="A21" s="19"/>
      <c r="B21" s="20"/>
      <c r="C21" s="59"/>
      <c r="D21" s="60"/>
      <c r="E21" s="61"/>
      <c r="F21" s="62"/>
      <c r="G21" s="61"/>
      <c r="H21" s="63"/>
      <c r="I21" s="17"/>
      <c r="J21" s="17"/>
    </row>
    <row r="22" spans="1:10" s="70" customFormat="1">
      <c r="A22" s="64"/>
      <c r="B22" s="64"/>
      <c r="C22" s="65" t="s">
        <v>59</v>
      </c>
      <c r="D22" s="66">
        <f>SUM(D13:D21)</f>
        <v>0</v>
      </c>
      <c r="E22" s="67">
        <f>SUM(E13:E21)</f>
        <v>0</v>
      </c>
      <c r="F22" s="67">
        <f>SUM(F13:F21)</f>
        <v>0</v>
      </c>
      <c r="G22" s="67">
        <f>SUM(G13:G21)</f>
        <v>0</v>
      </c>
      <c r="H22" s="68">
        <f>SUM(H13:H21)</f>
        <v>0</v>
      </c>
      <c r="I22" s="69"/>
      <c r="J22" s="69"/>
    </row>
    <row r="23" spans="1:10">
      <c r="C23" s="24" t="s">
        <v>60</v>
      </c>
      <c r="D23" s="16"/>
      <c r="E23" s="71"/>
      <c r="F23" s="72"/>
      <c r="G23" s="72"/>
      <c r="H23" s="72"/>
      <c r="I23" s="17"/>
      <c r="J23" s="17"/>
    </row>
    <row r="24" spans="1:10">
      <c r="C24" s="73" t="s">
        <v>61</v>
      </c>
      <c r="D24" s="16"/>
      <c r="E24" s="71"/>
      <c r="F24" s="72"/>
      <c r="G24" s="72"/>
      <c r="H24" s="72"/>
      <c r="I24" s="17"/>
      <c r="J24" s="17"/>
    </row>
    <row r="25" spans="1:10">
      <c r="C25" s="24" t="s">
        <v>62</v>
      </c>
      <c r="D25" s="16"/>
      <c r="E25" s="71"/>
      <c r="F25" s="72"/>
      <c r="G25" s="72"/>
      <c r="H25" s="72"/>
      <c r="I25" s="17"/>
      <c r="J25" s="17"/>
    </row>
    <row r="26" spans="1:10">
      <c r="C26" s="74" t="s">
        <v>63</v>
      </c>
      <c r="D26" s="75">
        <f>SUM(D22:D25)</f>
        <v>0</v>
      </c>
      <c r="E26" s="71"/>
      <c r="F26" s="72"/>
      <c r="G26" s="72"/>
      <c r="H26" s="72"/>
      <c r="I26" s="17"/>
      <c r="J26" s="17"/>
    </row>
    <row r="29" spans="1:10">
      <c r="C29" s="76" t="s">
        <v>25</v>
      </c>
      <c r="F29" s="33"/>
      <c r="G29" s="35"/>
    </row>
    <row r="30" spans="1:10">
      <c r="C30" s="76"/>
      <c r="F30" s="33"/>
      <c r="G30" s="35"/>
    </row>
    <row r="31" spans="1:10">
      <c r="C31" s="76"/>
      <c r="F31" s="33"/>
      <c r="G31" s="35"/>
    </row>
    <row r="32" spans="1:10">
      <c r="F32" s="33"/>
      <c r="G32" s="35"/>
    </row>
    <row r="33" spans="3:7">
      <c r="C33" s="76" t="s">
        <v>64</v>
      </c>
      <c r="F33" s="33"/>
      <c r="G33" s="35"/>
    </row>
  </sheetData>
  <mergeCells count="6">
    <mergeCell ref="H10:H11"/>
    <mergeCell ref="A10:A11"/>
    <mergeCell ref="B10:B11"/>
    <mergeCell ref="C10:C11"/>
    <mergeCell ref="D10:D11"/>
    <mergeCell ref="E10:G10"/>
  </mergeCells>
  <pageMargins left="0.74791666666666701" right="0.74791666666666701" top="0.87013888888888902" bottom="0.98402777777777795" header="0.51180555555555496" footer="0.51180555555555496"/>
  <pageSetup paperSize="9" firstPageNumber="0" orientation="landscape" horizontalDpi="300" verticalDpi="300"/>
  <headerFooter>
    <oddHeader>&amp;C&amp;12&amp;UKOPSAVILKUMA APRĒĶINI PAR  DARBU VAI KONSTRUKTĪVO ELEMENTU VEIDIEM  Nr. 1</oddHeader>
    <oddFooter>&amp;C&amp;8&amp;P&amp;R&amp;8&amp;D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</sheetPr>
  <dimension ref="A1:AMK55"/>
  <sheetViews>
    <sheetView zoomScaleNormal="100" workbookViewId="0">
      <selection activeCell="C15" sqref="C15"/>
    </sheetView>
  </sheetViews>
  <sheetFormatPr defaultRowHeight="12.75"/>
  <cols>
    <col min="1" max="1" width="5.7109375" style="1" customWidth="1"/>
    <col min="2" max="2" width="8.5703125" style="1" customWidth="1"/>
    <col min="3" max="3" width="42.5703125" style="2" customWidth="1"/>
    <col min="4" max="4" width="4.7109375" style="3" customWidth="1"/>
    <col min="5" max="5" width="6.85546875" style="1" customWidth="1"/>
    <col min="6" max="6" width="6.28515625" style="1" customWidth="1"/>
    <col min="7" max="7" width="6.5703125" style="35" customWidth="1"/>
    <col min="8" max="8" width="8" style="36" customWidth="1"/>
    <col min="9" max="9" width="6.85546875" style="36" customWidth="1"/>
    <col min="10" max="10" width="6.28515625" style="36" customWidth="1"/>
    <col min="11" max="11" width="7.42578125" style="36" customWidth="1"/>
    <col min="12" max="15" width="8.42578125" style="36" customWidth="1"/>
    <col min="16" max="16" width="10.28515625" style="4" customWidth="1"/>
    <col min="17" max="1025" width="9.140625" style="4" customWidth="1"/>
  </cols>
  <sheetData>
    <row r="1" spans="1:17" ht="14.25">
      <c r="A1" s="77" t="s">
        <v>1</v>
      </c>
      <c r="B1" s="77"/>
      <c r="C1" s="78"/>
      <c r="D1" s="37" t="s">
        <v>14</v>
      </c>
      <c r="E1" s="79"/>
      <c r="F1" s="79"/>
      <c r="G1" s="80"/>
      <c r="H1" s="81"/>
      <c r="I1" s="81"/>
      <c r="J1" s="81"/>
      <c r="K1" s="81"/>
      <c r="L1" s="81"/>
      <c r="M1" s="81"/>
      <c r="N1" s="81"/>
      <c r="O1" s="81"/>
      <c r="P1" s="82"/>
    </row>
    <row r="2" spans="1:17" ht="15">
      <c r="A2" s="77" t="s">
        <v>28</v>
      </c>
      <c r="B2" s="77"/>
      <c r="C2" s="78"/>
      <c r="D2" s="7" t="s">
        <v>65</v>
      </c>
      <c r="E2" s="79"/>
      <c r="F2" s="79"/>
      <c r="G2" s="80"/>
      <c r="H2" s="81"/>
      <c r="I2" s="81"/>
      <c r="J2" s="81"/>
      <c r="K2" s="81"/>
      <c r="L2" s="81"/>
      <c r="M2" s="81"/>
      <c r="N2" s="81"/>
      <c r="O2" s="81"/>
      <c r="P2" s="82"/>
    </row>
    <row r="3" spans="1:17" ht="15">
      <c r="A3" s="77"/>
      <c r="B3" s="77"/>
      <c r="C3" s="78"/>
      <c r="D3" s="7" t="s">
        <v>30</v>
      </c>
      <c r="E3" s="79"/>
      <c r="F3" s="79"/>
      <c r="G3" s="80"/>
      <c r="H3" s="81"/>
      <c r="I3" s="81"/>
      <c r="J3" s="81"/>
      <c r="K3" s="81"/>
      <c r="L3" s="81"/>
      <c r="M3" s="81"/>
      <c r="N3" s="81"/>
      <c r="O3" s="81"/>
      <c r="P3" s="82"/>
    </row>
    <row r="4" spans="1:17" ht="15">
      <c r="A4" s="77" t="s">
        <v>31</v>
      </c>
      <c r="B4" s="77"/>
      <c r="C4" s="78"/>
      <c r="D4" s="7" t="s">
        <v>32</v>
      </c>
      <c r="E4" s="79"/>
      <c r="F4" s="79"/>
      <c r="G4" s="80"/>
      <c r="H4" s="81"/>
      <c r="I4" s="81"/>
      <c r="J4" s="81"/>
      <c r="K4" s="81"/>
      <c r="L4" s="81"/>
      <c r="M4" s="81"/>
      <c r="N4" s="81"/>
      <c r="O4" s="81"/>
      <c r="P4" s="82"/>
    </row>
    <row r="5" spans="1:17" ht="14.25">
      <c r="A5" s="77" t="s">
        <v>7</v>
      </c>
      <c r="B5" s="77"/>
      <c r="C5" s="78"/>
      <c r="D5" s="83"/>
      <c r="E5" s="79"/>
      <c r="F5" s="79"/>
      <c r="G5" s="80"/>
      <c r="H5" s="81"/>
      <c r="I5" s="81"/>
      <c r="J5" s="81"/>
      <c r="K5" s="81"/>
      <c r="L5" s="81"/>
      <c r="M5" s="81"/>
      <c r="N5" s="81"/>
      <c r="O5" s="81"/>
      <c r="P5" s="82"/>
    </row>
    <row r="6" spans="1:17" ht="14.25">
      <c r="A6" s="77" t="s">
        <v>66</v>
      </c>
      <c r="B6" s="77"/>
      <c r="C6" s="78"/>
      <c r="D6" s="84"/>
      <c r="E6" s="79"/>
      <c r="F6" s="79"/>
      <c r="G6" s="80"/>
      <c r="H6" s="81"/>
      <c r="I6" s="81"/>
      <c r="J6" s="81"/>
      <c r="K6" s="81"/>
      <c r="L6" s="81"/>
      <c r="M6" s="81"/>
      <c r="N6" s="81"/>
      <c r="O6" s="85" t="s">
        <v>67</v>
      </c>
      <c r="P6" s="86">
        <f>P49</f>
        <v>0</v>
      </c>
    </row>
    <row r="7" spans="1:17" ht="14.25">
      <c r="A7" s="6" t="s">
        <v>68</v>
      </c>
      <c r="B7" s="6"/>
      <c r="C7" s="78"/>
      <c r="D7" s="84"/>
      <c r="E7" s="79"/>
      <c r="F7" s="79"/>
      <c r="G7" s="80"/>
      <c r="H7" s="81"/>
      <c r="I7" s="81"/>
      <c r="J7" s="81"/>
      <c r="K7" s="81"/>
      <c r="L7" s="81"/>
      <c r="M7" s="81"/>
      <c r="N7" s="81"/>
      <c r="O7" s="81"/>
      <c r="P7" s="82"/>
    </row>
    <row r="8" spans="1:17" ht="20.25" customHeight="1">
      <c r="A8" s="334" t="s">
        <v>9</v>
      </c>
      <c r="B8" s="334" t="s">
        <v>69</v>
      </c>
      <c r="C8" s="342" t="s">
        <v>70</v>
      </c>
      <c r="D8" s="343" t="s">
        <v>71</v>
      </c>
      <c r="E8" s="334" t="s">
        <v>72</v>
      </c>
      <c r="F8" s="340" t="s">
        <v>73</v>
      </c>
      <c r="G8" s="340"/>
      <c r="H8" s="340"/>
      <c r="I8" s="340"/>
      <c r="J8" s="340"/>
      <c r="K8" s="340"/>
      <c r="L8" s="341" t="s">
        <v>74</v>
      </c>
      <c r="M8" s="341"/>
      <c r="N8" s="341"/>
      <c r="O8" s="341"/>
      <c r="P8" s="341"/>
      <c r="Q8" s="9"/>
    </row>
    <row r="9" spans="1:17" ht="81.75" customHeight="1">
      <c r="A9" s="334"/>
      <c r="B9" s="334"/>
      <c r="C9" s="342"/>
      <c r="D9" s="343"/>
      <c r="E9" s="334"/>
      <c r="F9" s="87" t="s">
        <v>75</v>
      </c>
      <c r="G9" s="87" t="s">
        <v>76</v>
      </c>
      <c r="H9" s="40" t="s">
        <v>77</v>
      </c>
      <c r="I9" s="40" t="s">
        <v>78</v>
      </c>
      <c r="J9" s="40" t="s">
        <v>79</v>
      </c>
      <c r="K9" s="40" t="s">
        <v>80</v>
      </c>
      <c r="L9" s="40" t="s">
        <v>39</v>
      </c>
      <c r="M9" s="40" t="s">
        <v>77</v>
      </c>
      <c r="N9" s="40" t="s">
        <v>78</v>
      </c>
      <c r="O9" s="40" t="s">
        <v>79</v>
      </c>
      <c r="P9" s="40" t="s">
        <v>81</v>
      </c>
    </row>
    <row r="10" spans="1:17">
      <c r="A10" s="88"/>
      <c r="B10" s="88"/>
      <c r="C10" s="89"/>
      <c r="D10" s="32"/>
      <c r="E10" s="10"/>
      <c r="F10" s="23"/>
      <c r="G10" s="45"/>
      <c r="H10" s="90"/>
      <c r="I10" s="47"/>
      <c r="J10" s="90"/>
      <c r="K10" s="47"/>
      <c r="L10" s="90"/>
      <c r="M10" s="47"/>
      <c r="N10" s="90"/>
      <c r="O10" s="47"/>
      <c r="P10" s="91"/>
    </row>
    <row r="11" spans="1:17">
      <c r="A11" s="92"/>
      <c r="B11" s="92"/>
      <c r="C11" s="93" t="s">
        <v>82</v>
      </c>
      <c r="D11" s="94"/>
      <c r="E11" s="92"/>
      <c r="F11" s="92"/>
      <c r="G11" s="95"/>
      <c r="H11" s="96"/>
      <c r="I11" s="96"/>
      <c r="J11" s="96"/>
      <c r="K11" s="96"/>
      <c r="L11" s="96"/>
      <c r="M11" s="96"/>
      <c r="N11" s="96"/>
      <c r="O11" s="96"/>
      <c r="P11" s="97"/>
    </row>
    <row r="12" spans="1:17">
      <c r="A12" s="92"/>
      <c r="B12" s="92"/>
      <c r="C12" s="98" t="s">
        <v>83</v>
      </c>
      <c r="D12" s="94"/>
      <c r="E12" s="92"/>
      <c r="F12" s="92"/>
      <c r="G12" s="95"/>
      <c r="H12" s="96"/>
      <c r="I12" s="96"/>
      <c r="J12" s="96"/>
      <c r="K12" s="96"/>
      <c r="L12" s="96"/>
      <c r="M12" s="96"/>
      <c r="N12" s="96"/>
      <c r="O12" s="96"/>
      <c r="P12" s="97"/>
    </row>
    <row r="13" spans="1:17" ht="14.25">
      <c r="A13" s="48">
        <v>1</v>
      </c>
      <c r="B13" s="99" t="s">
        <v>84</v>
      </c>
      <c r="C13" s="100" t="s">
        <v>85</v>
      </c>
      <c r="D13" s="101" t="s">
        <v>86</v>
      </c>
      <c r="E13" s="48">
        <v>75</v>
      </c>
      <c r="F13" s="102"/>
      <c r="G13" s="103"/>
      <c r="H13" s="103"/>
      <c r="I13" s="104"/>
      <c r="J13" s="103"/>
      <c r="K13" s="103"/>
      <c r="L13" s="103"/>
      <c r="M13" s="103"/>
      <c r="N13" s="103"/>
      <c r="O13" s="103"/>
      <c r="P13" s="103"/>
    </row>
    <row r="14" spans="1:17">
      <c r="A14" s="92"/>
      <c r="B14" s="92"/>
      <c r="C14" s="98" t="s">
        <v>87</v>
      </c>
      <c r="D14" s="105"/>
      <c r="E14" s="92"/>
      <c r="F14" s="92"/>
      <c r="G14" s="95"/>
      <c r="H14" s="96"/>
      <c r="I14" s="96"/>
      <c r="J14" s="96"/>
      <c r="K14" s="96"/>
      <c r="L14" s="96"/>
      <c r="M14" s="96"/>
      <c r="N14" s="96"/>
      <c r="O14" s="96"/>
      <c r="P14" s="97"/>
    </row>
    <row r="15" spans="1:17" ht="25.5">
      <c r="A15" s="48">
        <v>2</v>
      </c>
      <c r="B15" s="99" t="s">
        <v>84</v>
      </c>
      <c r="C15" s="100" t="s">
        <v>88</v>
      </c>
      <c r="D15" s="101" t="s">
        <v>86</v>
      </c>
      <c r="E15" s="48">
        <v>105</v>
      </c>
      <c r="F15" s="102"/>
      <c r="G15" s="103"/>
      <c r="H15" s="103"/>
      <c r="I15" s="104"/>
      <c r="J15" s="103"/>
      <c r="K15" s="103"/>
      <c r="L15" s="103"/>
      <c r="M15" s="103"/>
      <c r="N15" s="103"/>
      <c r="O15" s="103"/>
      <c r="P15" s="103"/>
    </row>
    <row r="16" spans="1:17">
      <c r="A16" s="48">
        <v>3</v>
      </c>
      <c r="B16" s="99" t="s">
        <v>84</v>
      </c>
      <c r="C16" s="100" t="s">
        <v>89</v>
      </c>
      <c r="D16" s="101" t="s">
        <v>90</v>
      </c>
      <c r="E16" s="48">
        <v>11</v>
      </c>
      <c r="F16" s="102"/>
      <c r="G16" s="103"/>
      <c r="H16" s="103"/>
      <c r="I16" s="104"/>
      <c r="J16" s="103"/>
      <c r="K16" s="103"/>
      <c r="L16" s="103"/>
      <c r="M16" s="103"/>
      <c r="N16" s="103"/>
      <c r="O16" s="103"/>
      <c r="P16" s="103"/>
    </row>
    <row r="17" spans="1:16" s="53" customFormat="1">
      <c r="A17" s="48">
        <v>4</v>
      </c>
      <c r="B17" s="99" t="s">
        <v>84</v>
      </c>
      <c r="C17" s="18" t="s">
        <v>91</v>
      </c>
      <c r="D17" s="106" t="s">
        <v>90</v>
      </c>
      <c r="E17" s="99">
        <v>3</v>
      </c>
      <c r="F17" s="107"/>
      <c r="G17" s="103"/>
      <c r="H17" s="104"/>
      <c r="I17" s="104"/>
      <c r="J17" s="104"/>
      <c r="K17" s="104"/>
      <c r="L17" s="103"/>
      <c r="M17" s="103"/>
      <c r="N17" s="103"/>
      <c r="O17" s="103"/>
      <c r="P17" s="103"/>
    </row>
    <row r="18" spans="1:16" s="53" customFormat="1">
      <c r="A18" s="48">
        <v>5</v>
      </c>
      <c r="B18" s="99" t="s">
        <v>84</v>
      </c>
      <c r="C18" s="18" t="s">
        <v>92</v>
      </c>
      <c r="D18" s="106" t="s">
        <v>90</v>
      </c>
      <c r="E18" s="99">
        <v>1</v>
      </c>
      <c r="F18" s="107"/>
      <c r="G18" s="103"/>
      <c r="H18" s="104"/>
      <c r="I18" s="104"/>
      <c r="J18" s="104"/>
      <c r="K18" s="104"/>
      <c r="L18" s="103"/>
      <c r="M18" s="103"/>
      <c r="N18" s="103"/>
      <c r="O18" s="103"/>
      <c r="P18" s="103"/>
    </row>
    <row r="19" spans="1:16" s="53" customFormat="1">
      <c r="A19" s="48">
        <v>6</v>
      </c>
      <c r="B19" s="99" t="s">
        <v>84</v>
      </c>
      <c r="C19" s="18" t="s">
        <v>93</v>
      </c>
      <c r="D19" s="106" t="s">
        <v>90</v>
      </c>
      <c r="E19" s="99">
        <v>1</v>
      </c>
      <c r="F19" s="107"/>
      <c r="G19" s="103"/>
      <c r="H19" s="104"/>
      <c r="I19" s="104"/>
      <c r="J19" s="104"/>
      <c r="K19" s="104"/>
      <c r="L19" s="103"/>
      <c r="M19" s="103"/>
      <c r="N19" s="103"/>
      <c r="O19" s="103"/>
      <c r="P19" s="103"/>
    </row>
    <row r="20" spans="1:16" s="53" customFormat="1">
      <c r="A20" s="48">
        <v>7</v>
      </c>
      <c r="B20" s="99" t="s">
        <v>84</v>
      </c>
      <c r="C20" s="18" t="s">
        <v>94</v>
      </c>
      <c r="D20" s="106" t="s">
        <v>90</v>
      </c>
      <c r="E20" s="99">
        <v>2</v>
      </c>
      <c r="F20" s="107"/>
      <c r="G20" s="103"/>
      <c r="H20" s="104"/>
      <c r="I20" s="104"/>
      <c r="J20" s="104"/>
      <c r="K20" s="104"/>
      <c r="L20" s="103"/>
      <c r="M20" s="103"/>
      <c r="N20" s="103"/>
      <c r="O20" s="103"/>
      <c r="P20" s="103"/>
    </row>
    <row r="21" spans="1:16" s="53" customFormat="1">
      <c r="A21" s="48">
        <v>8</v>
      </c>
      <c r="B21" s="99" t="s">
        <v>84</v>
      </c>
      <c r="C21" s="18" t="s">
        <v>95</v>
      </c>
      <c r="D21" s="106" t="s">
        <v>90</v>
      </c>
      <c r="E21" s="99">
        <v>1</v>
      </c>
      <c r="F21" s="107"/>
      <c r="G21" s="103"/>
      <c r="H21" s="104"/>
      <c r="I21" s="104"/>
      <c r="J21" s="104"/>
      <c r="K21" s="104"/>
      <c r="L21" s="103"/>
      <c r="M21" s="103"/>
      <c r="N21" s="103"/>
      <c r="O21" s="103"/>
      <c r="P21" s="103"/>
    </row>
    <row r="22" spans="1:16" s="53" customFormat="1">
      <c r="A22" s="48">
        <v>9</v>
      </c>
      <c r="B22" s="99" t="s">
        <v>84</v>
      </c>
      <c r="C22" s="18" t="s">
        <v>96</v>
      </c>
      <c r="D22" s="106" t="s">
        <v>90</v>
      </c>
      <c r="E22" s="99">
        <v>37</v>
      </c>
      <c r="F22" s="107"/>
      <c r="G22" s="103"/>
      <c r="H22" s="104"/>
      <c r="I22" s="104"/>
      <c r="J22" s="104"/>
      <c r="K22" s="104"/>
      <c r="L22" s="103"/>
      <c r="M22" s="103"/>
      <c r="N22" s="103"/>
      <c r="O22" s="103"/>
      <c r="P22" s="103"/>
    </row>
    <row r="23" spans="1:16" s="53" customFormat="1">
      <c r="A23" s="48">
        <v>10</v>
      </c>
      <c r="B23" s="99" t="s">
        <v>84</v>
      </c>
      <c r="C23" s="18" t="s">
        <v>97</v>
      </c>
      <c r="D23" s="106" t="s">
        <v>90</v>
      </c>
      <c r="E23" s="99">
        <v>20</v>
      </c>
      <c r="F23" s="107"/>
      <c r="G23" s="103"/>
      <c r="H23" s="104"/>
      <c r="I23" s="104"/>
      <c r="J23" s="104"/>
      <c r="K23" s="104"/>
      <c r="L23" s="103"/>
      <c r="M23" s="103"/>
      <c r="N23" s="103"/>
      <c r="O23" s="103"/>
      <c r="P23" s="103"/>
    </row>
    <row r="24" spans="1:16" s="53" customFormat="1">
      <c r="A24" s="48">
        <v>11</v>
      </c>
      <c r="B24" s="99" t="s">
        <v>84</v>
      </c>
      <c r="C24" s="18" t="s">
        <v>98</v>
      </c>
      <c r="D24" s="106" t="s">
        <v>90</v>
      </c>
      <c r="E24" s="99">
        <v>4</v>
      </c>
      <c r="F24" s="107"/>
      <c r="G24" s="103"/>
      <c r="H24" s="104"/>
      <c r="I24" s="104"/>
      <c r="J24" s="104"/>
      <c r="K24" s="104"/>
      <c r="L24" s="103"/>
      <c r="M24" s="103"/>
      <c r="N24" s="103"/>
      <c r="O24" s="103"/>
      <c r="P24" s="103"/>
    </row>
    <row r="25" spans="1:16">
      <c r="A25" s="92"/>
      <c r="B25" s="92"/>
      <c r="C25" s="98" t="s">
        <v>99</v>
      </c>
      <c r="D25" s="105"/>
      <c r="E25" s="92"/>
      <c r="F25" s="92"/>
      <c r="G25" s="95"/>
      <c r="H25" s="96"/>
      <c r="I25" s="96"/>
      <c r="J25" s="96"/>
      <c r="K25" s="96"/>
      <c r="L25" s="96"/>
      <c r="M25" s="96"/>
      <c r="N25" s="96"/>
      <c r="O25" s="96"/>
      <c r="P25" s="97"/>
    </row>
    <row r="26" spans="1:16" ht="14.25">
      <c r="A26" s="48">
        <v>12</v>
      </c>
      <c r="B26" s="99" t="s">
        <v>84</v>
      </c>
      <c r="C26" s="100" t="s">
        <v>100</v>
      </c>
      <c r="D26" s="101" t="s">
        <v>86</v>
      </c>
      <c r="E26" s="48">
        <v>800</v>
      </c>
      <c r="F26" s="102"/>
      <c r="G26" s="103"/>
      <c r="H26" s="103"/>
      <c r="I26" s="104"/>
      <c r="J26" s="103"/>
      <c r="K26" s="103"/>
      <c r="L26" s="103"/>
      <c r="M26" s="103"/>
      <c r="N26" s="103"/>
      <c r="O26" s="103"/>
      <c r="P26" s="103"/>
    </row>
    <row r="27" spans="1:16">
      <c r="A27" s="48">
        <v>13</v>
      </c>
      <c r="B27" s="99" t="s">
        <v>84</v>
      </c>
      <c r="C27" s="100" t="s">
        <v>101</v>
      </c>
      <c r="D27" s="101" t="s">
        <v>102</v>
      </c>
      <c r="E27" s="48">
        <v>1</v>
      </c>
      <c r="F27" s="102"/>
      <c r="G27" s="103"/>
      <c r="H27" s="103"/>
      <c r="I27" s="104"/>
      <c r="J27" s="103"/>
      <c r="K27" s="103"/>
      <c r="L27" s="103"/>
      <c r="M27" s="103"/>
      <c r="N27" s="103"/>
      <c r="O27" s="103"/>
      <c r="P27" s="103"/>
    </row>
    <row r="28" spans="1:16" ht="25.5">
      <c r="A28" s="48">
        <v>14</v>
      </c>
      <c r="B28" s="99" t="s">
        <v>84</v>
      </c>
      <c r="C28" s="100" t="s">
        <v>103</v>
      </c>
      <c r="D28" s="101" t="s">
        <v>86</v>
      </c>
      <c r="E28" s="48">
        <v>420</v>
      </c>
      <c r="F28" s="102"/>
      <c r="G28" s="103"/>
      <c r="H28" s="103"/>
      <c r="I28" s="104"/>
      <c r="J28" s="103"/>
      <c r="K28" s="103"/>
      <c r="L28" s="103"/>
      <c r="M28" s="103"/>
      <c r="N28" s="103"/>
      <c r="O28" s="103"/>
      <c r="P28" s="103"/>
    </row>
    <row r="29" spans="1:16">
      <c r="A29" s="92"/>
      <c r="B29" s="92"/>
      <c r="C29" s="98" t="s">
        <v>104</v>
      </c>
      <c r="D29" s="105"/>
      <c r="E29" s="92"/>
      <c r="F29" s="92"/>
      <c r="G29" s="95"/>
      <c r="H29" s="96"/>
      <c r="I29" s="96"/>
      <c r="J29" s="96"/>
      <c r="K29" s="96"/>
      <c r="L29" s="96"/>
      <c r="M29" s="96"/>
      <c r="N29" s="96"/>
      <c r="O29" s="96"/>
      <c r="P29" s="97"/>
    </row>
    <row r="30" spans="1:16">
      <c r="A30" s="48">
        <v>15</v>
      </c>
      <c r="B30" s="99" t="s">
        <v>84</v>
      </c>
      <c r="C30" s="100" t="s">
        <v>105</v>
      </c>
      <c r="D30" s="101" t="s">
        <v>102</v>
      </c>
      <c r="E30" s="48">
        <v>4</v>
      </c>
      <c r="F30" s="102"/>
      <c r="G30" s="103"/>
      <c r="H30" s="103"/>
      <c r="I30" s="104"/>
      <c r="J30" s="103"/>
      <c r="K30" s="103"/>
      <c r="L30" s="103"/>
      <c r="M30" s="103"/>
      <c r="N30" s="103"/>
      <c r="O30" s="103"/>
      <c r="P30" s="103"/>
    </row>
    <row r="31" spans="1:16" ht="25.5">
      <c r="A31" s="48">
        <v>16</v>
      </c>
      <c r="B31" s="99" t="s">
        <v>84</v>
      </c>
      <c r="C31" s="100" t="s">
        <v>106</v>
      </c>
      <c r="D31" s="101" t="s">
        <v>102</v>
      </c>
      <c r="E31" s="48">
        <v>1</v>
      </c>
      <c r="F31" s="102"/>
      <c r="G31" s="103"/>
      <c r="H31" s="103"/>
      <c r="I31" s="104"/>
      <c r="J31" s="103"/>
      <c r="K31" s="103"/>
      <c r="L31" s="103"/>
      <c r="M31" s="103"/>
      <c r="N31" s="103"/>
      <c r="O31" s="103"/>
      <c r="P31" s="103"/>
    </row>
    <row r="32" spans="1:16">
      <c r="A32" s="92"/>
      <c r="B32" s="92"/>
      <c r="C32" s="98" t="s">
        <v>107</v>
      </c>
      <c r="D32" s="105"/>
      <c r="E32" s="92"/>
      <c r="F32" s="92"/>
      <c r="G32" s="95"/>
      <c r="H32" s="96"/>
      <c r="I32" s="96"/>
      <c r="J32" s="96"/>
      <c r="K32" s="96"/>
      <c r="L32" s="96"/>
      <c r="M32" s="96"/>
      <c r="N32" s="96"/>
      <c r="O32" s="96"/>
      <c r="P32" s="97"/>
    </row>
    <row r="33" spans="1:18" ht="25.5">
      <c r="A33" s="48">
        <v>17</v>
      </c>
      <c r="B33" s="99" t="s">
        <v>84</v>
      </c>
      <c r="C33" s="100" t="s">
        <v>108</v>
      </c>
      <c r="D33" s="101" t="s">
        <v>86</v>
      </c>
      <c r="E33" s="48">
        <v>425</v>
      </c>
      <c r="F33" s="102"/>
      <c r="G33" s="103"/>
      <c r="H33" s="103"/>
      <c r="I33" s="104"/>
      <c r="J33" s="103"/>
      <c r="K33" s="103"/>
      <c r="L33" s="103"/>
      <c r="M33" s="103"/>
      <c r="N33" s="103"/>
      <c r="O33" s="103"/>
      <c r="P33" s="103"/>
    </row>
    <row r="34" spans="1:18" ht="25.5">
      <c r="A34" s="48">
        <v>18</v>
      </c>
      <c r="B34" s="99" t="s">
        <v>84</v>
      </c>
      <c r="C34" s="100" t="s">
        <v>109</v>
      </c>
      <c r="D34" s="101" t="s">
        <v>86</v>
      </c>
      <c r="E34" s="48">
        <v>933</v>
      </c>
      <c r="F34" s="102"/>
      <c r="G34" s="103"/>
      <c r="H34" s="103"/>
      <c r="I34" s="104"/>
      <c r="J34" s="103"/>
      <c r="K34" s="103"/>
      <c r="L34" s="103"/>
      <c r="M34" s="103"/>
      <c r="N34" s="103"/>
      <c r="O34" s="103"/>
      <c r="P34" s="103"/>
    </row>
    <row r="35" spans="1:18">
      <c r="A35" s="92"/>
      <c r="B35" s="92"/>
      <c r="C35" s="98" t="s">
        <v>110</v>
      </c>
      <c r="D35" s="105"/>
      <c r="E35" s="92"/>
      <c r="F35" s="92"/>
      <c r="G35" s="95"/>
      <c r="H35" s="96"/>
      <c r="I35" s="96"/>
      <c r="J35" s="96"/>
      <c r="K35" s="96"/>
      <c r="L35" s="96"/>
      <c r="M35" s="96"/>
      <c r="N35" s="96"/>
      <c r="O35" s="96"/>
      <c r="P35" s="97"/>
    </row>
    <row r="36" spans="1:18" ht="14.25">
      <c r="A36" s="48">
        <v>19</v>
      </c>
      <c r="B36" s="99" t="s">
        <v>84</v>
      </c>
      <c r="C36" s="100" t="s">
        <v>111</v>
      </c>
      <c r="D36" s="101" t="s">
        <v>112</v>
      </c>
      <c r="E36" s="48">
        <v>110</v>
      </c>
      <c r="F36" s="102"/>
      <c r="G36" s="103"/>
      <c r="H36" s="103"/>
      <c r="I36" s="104"/>
      <c r="J36" s="103"/>
      <c r="K36" s="103"/>
      <c r="L36" s="103"/>
      <c r="M36" s="103"/>
      <c r="N36" s="103"/>
      <c r="O36" s="103"/>
      <c r="P36" s="103"/>
    </row>
    <row r="37" spans="1:18" s="53" customFormat="1">
      <c r="A37" s="48">
        <v>20</v>
      </c>
      <c r="B37" s="99" t="s">
        <v>84</v>
      </c>
      <c r="C37" s="18" t="s">
        <v>113</v>
      </c>
      <c r="D37" s="106" t="s">
        <v>90</v>
      </c>
      <c r="E37" s="99">
        <v>59</v>
      </c>
      <c r="F37" s="107"/>
      <c r="G37" s="103"/>
      <c r="H37" s="104"/>
      <c r="I37" s="104"/>
      <c r="J37" s="104"/>
      <c r="K37" s="104"/>
      <c r="L37" s="103"/>
      <c r="M37" s="103"/>
      <c r="N37" s="103"/>
      <c r="O37" s="103"/>
      <c r="P37" s="103"/>
    </row>
    <row r="38" spans="1:18" s="53" customFormat="1">
      <c r="A38" s="48">
        <v>21</v>
      </c>
      <c r="B38" s="99" t="s">
        <v>84</v>
      </c>
      <c r="C38" s="18" t="s">
        <v>114</v>
      </c>
      <c r="D38" s="106" t="s">
        <v>90</v>
      </c>
      <c r="E38" s="99">
        <v>1</v>
      </c>
      <c r="F38" s="107"/>
      <c r="G38" s="103"/>
      <c r="H38" s="104"/>
      <c r="I38" s="104"/>
      <c r="J38" s="104"/>
      <c r="K38" s="104"/>
      <c r="L38" s="103"/>
      <c r="M38" s="103"/>
      <c r="N38" s="103"/>
      <c r="O38" s="103"/>
      <c r="P38" s="103"/>
    </row>
    <row r="39" spans="1:18" s="53" customFormat="1">
      <c r="A39" s="108"/>
      <c r="B39" s="108"/>
      <c r="C39" s="109" t="s">
        <v>115</v>
      </c>
      <c r="D39" s="110"/>
      <c r="E39" s="108"/>
      <c r="F39" s="111"/>
      <c r="G39" s="112"/>
      <c r="H39" s="113"/>
      <c r="I39" s="113"/>
      <c r="J39" s="113"/>
      <c r="K39" s="113"/>
      <c r="L39" s="112"/>
      <c r="M39" s="112"/>
      <c r="N39" s="112"/>
      <c r="O39" s="112"/>
      <c r="P39" s="112"/>
    </row>
    <row r="40" spans="1:18" s="53" customFormat="1" ht="25.5">
      <c r="A40" s="48">
        <v>22</v>
      </c>
      <c r="B40" s="99" t="s">
        <v>84</v>
      </c>
      <c r="C40" s="18" t="s">
        <v>116</v>
      </c>
      <c r="D40" s="106" t="s">
        <v>117</v>
      </c>
      <c r="E40" s="99">
        <v>1358</v>
      </c>
      <c r="F40" s="107"/>
      <c r="G40" s="103"/>
      <c r="H40" s="104"/>
      <c r="I40" s="104"/>
      <c r="J40" s="104"/>
      <c r="K40" s="104"/>
      <c r="L40" s="103"/>
      <c r="M40" s="103"/>
      <c r="N40" s="103"/>
      <c r="O40" s="103"/>
      <c r="P40" s="103"/>
    </row>
    <row r="41" spans="1:18">
      <c r="A41" s="92"/>
      <c r="B41" s="92"/>
      <c r="C41" s="98" t="s">
        <v>118</v>
      </c>
      <c r="D41" s="105"/>
      <c r="E41" s="92"/>
      <c r="F41" s="92"/>
      <c r="G41" s="95"/>
      <c r="H41" s="96"/>
      <c r="I41" s="96"/>
      <c r="J41" s="96"/>
      <c r="K41" s="96"/>
      <c r="L41" s="96"/>
      <c r="M41" s="96"/>
      <c r="N41" s="96"/>
      <c r="O41" s="96"/>
      <c r="P41" s="97"/>
    </row>
    <row r="42" spans="1:18">
      <c r="A42" s="48">
        <v>23</v>
      </c>
      <c r="B42" s="99" t="s">
        <v>84</v>
      </c>
      <c r="C42" s="100" t="s">
        <v>119</v>
      </c>
      <c r="D42" s="101" t="s">
        <v>102</v>
      </c>
      <c r="E42" s="48">
        <v>2</v>
      </c>
      <c r="F42" s="102"/>
      <c r="G42" s="103"/>
      <c r="H42" s="103"/>
      <c r="I42" s="104"/>
      <c r="J42" s="103"/>
      <c r="K42" s="103"/>
      <c r="L42" s="103"/>
      <c r="M42" s="103"/>
      <c r="N42" s="103"/>
      <c r="O42" s="103"/>
      <c r="P42" s="103"/>
    </row>
    <row r="43" spans="1:18">
      <c r="A43" s="92"/>
      <c r="B43" s="92"/>
      <c r="C43" s="98" t="s">
        <v>120</v>
      </c>
      <c r="D43" s="105"/>
      <c r="E43" s="92"/>
      <c r="F43" s="92"/>
      <c r="G43" s="95"/>
      <c r="H43" s="96"/>
      <c r="I43" s="96"/>
      <c r="J43" s="96"/>
      <c r="K43" s="96"/>
      <c r="L43" s="96"/>
      <c r="M43" s="96"/>
      <c r="N43" s="96"/>
      <c r="O43" s="96"/>
      <c r="P43" s="97"/>
    </row>
    <row r="44" spans="1:18" s="53" customFormat="1" ht="25.5">
      <c r="A44" s="48">
        <v>24</v>
      </c>
      <c r="B44" s="99" t="s">
        <v>84</v>
      </c>
      <c r="C44" s="18" t="s">
        <v>121</v>
      </c>
      <c r="D44" s="106" t="s">
        <v>102</v>
      </c>
      <c r="E44" s="99">
        <v>1</v>
      </c>
      <c r="F44" s="107"/>
      <c r="G44" s="103"/>
      <c r="H44" s="104"/>
      <c r="I44" s="104"/>
      <c r="J44" s="104"/>
      <c r="K44" s="104"/>
      <c r="L44" s="103"/>
      <c r="M44" s="103"/>
      <c r="N44" s="103"/>
      <c r="O44" s="103"/>
      <c r="P44" s="103"/>
    </row>
    <row r="45" spans="1:18" s="115" customFormat="1" ht="25.5">
      <c r="A45" s="48">
        <v>25</v>
      </c>
      <c r="B45" s="99" t="s">
        <v>84</v>
      </c>
      <c r="C45" s="100" t="s">
        <v>122</v>
      </c>
      <c r="D45" s="106" t="s">
        <v>123</v>
      </c>
      <c r="E45" s="114">
        <v>748</v>
      </c>
      <c r="F45" s="102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1:18" s="115" customFormat="1" ht="14.25">
      <c r="A46" s="48">
        <v>26</v>
      </c>
      <c r="B46" s="99" t="s">
        <v>84</v>
      </c>
      <c r="C46" s="100" t="s">
        <v>124</v>
      </c>
      <c r="D46" s="101" t="s">
        <v>90</v>
      </c>
      <c r="E46" s="116">
        <v>34</v>
      </c>
      <c r="F46" s="117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R46" s="118"/>
    </row>
    <row r="47" spans="1:18">
      <c r="A47" s="14"/>
      <c r="B47" s="14"/>
      <c r="C47" s="119"/>
      <c r="D47" s="120"/>
      <c r="E47" s="14"/>
      <c r="F47" s="14"/>
      <c r="G47" s="121"/>
      <c r="H47" s="122"/>
      <c r="I47" s="122"/>
      <c r="J47" s="122"/>
      <c r="K47" s="122"/>
      <c r="L47" s="122"/>
      <c r="M47" s="122"/>
      <c r="N47" s="122"/>
      <c r="O47" s="122"/>
      <c r="P47" s="123"/>
    </row>
    <row r="48" spans="1:18" s="132" customFormat="1" ht="13.5" customHeight="1">
      <c r="A48" s="124"/>
      <c r="B48" s="124"/>
      <c r="C48" s="125" t="s">
        <v>125</v>
      </c>
      <c r="D48" s="126"/>
      <c r="E48" s="124"/>
      <c r="F48" s="127"/>
      <c r="G48" s="128"/>
      <c r="H48" s="129"/>
      <c r="I48" s="130"/>
      <c r="J48" s="129"/>
      <c r="K48" s="130"/>
      <c r="L48" s="129">
        <f>SUM(L13:L47)</f>
        <v>0</v>
      </c>
      <c r="M48" s="130">
        <f>SUM(M13:M47)</f>
        <v>0</v>
      </c>
      <c r="N48" s="129">
        <f>SUM(N13:N47)</f>
        <v>0</v>
      </c>
      <c r="O48" s="130">
        <f>SUM(O13:O47)</f>
        <v>0</v>
      </c>
      <c r="P48" s="131">
        <f>SUM(P13:P47)</f>
        <v>0</v>
      </c>
    </row>
    <row r="49" spans="3:16">
      <c r="K49" s="133" t="s">
        <v>126</v>
      </c>
      <c r="L49" s="134">
        <f>SUM(L48:L48)</f>
        <v>0</v>
      </c>
      <c r="M49" s="134">
        <f>SUM(M48:M48)</f>
        <v>0</v>
      </c>
      <c r="N49" s="134">
        <f>SUM(N48:N48)</f>
        <v>0</v>
      </c>
      <c r="O49" s="134">
        <f>SUM(O48:O48)</f>
        <v>0</v>
      </c>
      <c r="P49" s="135">
        <f>SUM(P48:P48)</f>
        <v>0</v>
      </c>
    </row>
    <row r="50" spans="3:16">
      <c r="K50" s="133"/>
      <c r="L50" s="136"/>
      <c r="M50" s="136"/>
      <c r="N50" s="136"/>
      <c r="O50" s="136"/>
      <c r="P50" s="137"/>
    </row>
    <row r="51" spans="3:16">
      <c r="C51" s="76" t="s">
        <v>25</v>
      </c>
      <c r="F51" s="33"/>
    </row>
    <row r="52" spans="3:16">
      <c r="C52" s="76"/>
      <c r="F52" s="33"/>
    </row>
    <row r="53" spans="3:16">
      <c r="C53" s="76"/>
      <c r="F53" s="33"/>
    </row>
    <row r="54" spans="3:16">
      <c r="F54" s="33"/>
    </row>
    <row r="55" spans="3:16">
      <c r="C55" s="76" t="s">
        <v>64</v>
      </c>
      <c r="F55" s="33"/>
    </row>
  </sheetData>
  <mergeCells count="7">
    <mergeCell ref="F8:K8"/>
    <mergeCell ref="L8:P8"/>
    <mergeCell ref="A8:A9"/>
    <mergeCell ref="B8:B9"/>
    <mergeCell ref="C8:C9"/>
    <mergeCell ref="D8:D9"/>
    <mergeCell ref="E8:E9"/>
  </mergeCells>
  <pageMargins left="0.39374999999999999" right="0.35416666666666702" top="1.0236111111111099" bottom="0.39374999999999999" header="0.51180555555555496" footer="0.15763888888888899"/>
  <pageSetup paperSize="9" firstPageNumber="0" orientation="landscape" horizontalDpi="300" verticalDpi="300"/>
  <headerFooter>
    <oddHeader>&amp;C&amp;12LOKĀLĀ TĀME Nr. 1-1
&amp;"Arial,Trekns"&amp;UDEMONTĀŽAS DARBI.</oddHeader>
    <oddFooter>&amp;C&amp;8&amp;P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</sheetPr>
  <dimension ref="A1:AMK56"/>
  <sheetViews>
    <sheetView zoomScaleNormal="100" workbookViewId="0">
      <selection activeCell="H42" sqref="H42"/>
    </sheetView>
  </sheetViews>
  <sheetFormatPr defaultRowHeight="12.75"/>
  <cols>
    <col min="1" max="1" width="5.7109375" style="1" customWidth="1"/>
    <col min="2" max="2" width="7.85546875" style="1" customWidth="1"/>
    <col min="3" max="3" width="41.5703125" style="2" customWidth="1"/>
    <col min="4" max="4" width="4.7109375" style="3" customWidth="1"/>
    <col min="5" max="5" width="8.28515625" style="1" customWidth="1"/>
    <col min="6" max="6" width="6.28515625" style="1" customWidth="1"/>
    <col min="7" max="7" width="6.5703125" style="35" customWidth="1"/>
    <col min="8" max="8" width="6.42578125" style="36" customWidth="1"/>
    <col min="9" max="9" width="6.85546875" style="36" customWidth="1"/>
    <col min="10" max="10" width="6.28515625" style="36" customWidth="1"/>
    <col min="11" max="11" width="6.5703125" style="36" customWidth="1"/>
    <col min="12" max="15" width="8.42578125" style="36" customWidth="1"/>
    <col min="16" max="16" width="10.140625" style="4" customWidth="1"/>
    <col min="17" max="1025" width="9.140625" style="4" customWidth="1"/>
  </cols>
  <sheetData>
    <row r="1" spans="1:17" ht="14.25">
      <c r="A1" s="77" t="s">
        <v>1</v>
      </c>
      <c r="B1" s="77"/>
      <c r="C1" s="78"/>
      <c r="D1" s="37" t="s">
        <v>14</v>
      </c>
      <c r="E1" s="79"/>
      <c r="F1" s="79"/>
      <c r="G1" s="80"/>
      <c r="H1" s="81"/>
      <c r="I1" s="81"/>
      <c r="J1" s="81"/>
      <c r="K1" s="81"/>
      <c r="L1" s="81"/>
      <c r="M1" s="81"/>
      <c r="N1" s="81"/>
      <c r="O1" s="81"/>
      <c r="P1" s="82"/>
    </row>
    <row r="2" spans="1:17" ht="15">
      <c r="A2" s="77" t="s">
        <v>28</v>
      </c>
      <c r="B2" s="77"/>
      <c r="C2" s="78"/>
      <c r="D2" s="7" t="s">
        <v>65</v>
      </c>
      <c r="E2" s="79"/>
      <c r="F2" s="79"/>
      <c r="G2" s="80"/>
      <c r="H2" s="81"/>
      <c r="I2" s="81"/>
      <c r="J2" s="81"/>
      <c r="K2" s="81"/>
      <c r="L2" s="81"/>
      <c r="M2" s="81"/>
      <c r="N2" s="81"/>
      <c r="O2" s="81"/>
      <c r="P2" s="82"/>
    </row>
    <row r="3" spans="1:17" ht="15">
      <c r="A3" s="77"/>
      <c r="B3" s="77"/>
      <c r="C3" s="78"/>
      <c r="D3" s="7" t="s">
        <v>30</v>
      </c>
      <c r="E3" s="79"/>
      <c r="F3" s="79"/>
      <c r="G3" s="80"/>
      <c r="H3" s="81"/>
      <c r="I3" s="81"/>
      <c r="J3" s="81"/>
      <c r="K3" s="81"/>
      <c r="L3" s="81"/>
      <c r="M3" s="81"/>
      <c r="N3" s="81"/>
      <c r="O3" s="81"/>
      <c r="P3" s="82"/>
    </row>
    <row r="4" spans="1:17" ht="15">
      <c r="A4" s="77" t="s">
        <v>31</v>
      </c>
      <c r="B4" s="77"/>
      <c r="C4" s="78"/>
      <c r="D4" s="7" t="s">
        <v>32</v>
      </c>
      <c r="E4" s="79"/>
      <c r="F4" s="79"/>
      <c r="G4" s="80"/>
      <c r="H4" s="81"/>
      <c r="I4" s="81"/>
      <c r="J4" s="81"/>
      <c r="K4" s="81"/>
      <c r="L4" s="81"/>
      <c r="M4" s="81"/>
      <c r="N4" s="81"/>
      <c r="O4" s="81"/>
      <c r="P4" s="82"/>
    </row>
    <row r="5" spans="1:17" ht="14.25">
      <c r="A5" s="77" t="s">
        <v>7</v>
      </c>
      <c r="B5" s="77"/>
      <c r="C5" s="78"/>
      <c r="D5" s="83"/>
      <c r="E5" s="79"/>
      <c r="F5" s="79"/>
      <c r="G5" s="80"/>
      <c r="H5" s="81"/>
      <c r="I5" s="81"/>
      <c r="J5" s="81"/>
      <c r="K5" s="81"/>
      <c r="L5" s="81"/>
      <c r="M5" s="81"/>
      <c r="N5" s="81"/>
      <c r="O5" s="81"/>
      <c r="P5" s="82"/>
    </row>
    <row r="6" spans="1:17" ht="14.25">
      <c r="A6" s="77" t="s">
        <v>127</v>
      </c>
      <c r="B6" s="77"/>
      <c r="C6" s="78"/>
      <c r="D6" s="84"/>
      <c r="E6" s="79"/>
      <c r="F6" s="79"/>
      <c r="G6" s="80"/>
      <c r="H6" s="81"/>
      <c r="I6" s="81"/>
      <c r="J6" s="81"/>
      <c r="K6" s="81"/>
      <c r="L6" s="81"/>
      <c r="M6" s="81"/>
      <c r="N6" s="81"/>
      <c r="O6" s="85" t="s">
        <v>67</v>
      </c>
      <c r="P6" s="138">
        <f>P50</f>
        <v>0</v>
      </c>
    </row>
    <row r="7" spans="1:17" ht="14.25">
      <c r="A7" s="6" t="s">
        <v>68</v>
      </c>
      <c r="B7" s="6"/>
      <c r="C7" s="78"/>
      <c r="D7" s="84"/>
      <c r="E7" s="79"/>
      <c r="F7" s="79"/>
      <c r="G7" s="80"/>
      <c r="H7" s="81"/>
      <c r="I7" s="81"/>
      <c r="J7" s="81"/>
      <c r="K7" s="81"/>
      <c r="L7" s="81"/>
      <c r="M7" s="81"/>
      <c r="N7" s="81"/>
      <c r="O7" s="81"/>
      <c r="P7" s="82"/>
    </row>
    <row r="8" spans="1:17" ht="20.25" customHeight="1">
      <c r="A8" s="334" t="s">
        <v>9</v>
      </c>
      <c r="B8" s="334" t="s">
        <v>69</v>
      </c>
      <c r="C8" s="342" t="s">
        <v>70</v>
      </c>
      <c r="D8" s="343" t="s">
        <v>71</v>
      </c>
      <c r="E8" s="334" t="s">
        <v>72</v>
      </c>
      <c r="F8" s="340" t="s">
        <v>73</v>
      </c>
      <c r="G8" s="340"/>
      <c r="H8" s="340"/>
      <c r="I8" s="340"/>
      <c r="J8" s="340"/>
      <c r="K8" s="340"/>
      <c r="L8" s="341" t="s">
        <v>74</v>
      </c>
      <c r="M8" s="341"/>
      <c r="N8" s="341"/>
      <c r="O8" s="341"/>
      <c r="P8" s="341"/>
      <c r="Q8" s="9"/>
    </row>
    <row r="9" spans="1:17" ht="81" customHeight="1">
      <c r="A9" s="334"/>
      <c r="B9" s="334"/>
      <c r="C9" s="342"/>
      <c r="D9" s="343"/>
      <c r="E9" s="334"/>
      <c r="F9" s="87" t="s">
        <v>75</v>
      </c>
      <c r="G9" s="87" t="s">
        <v>76</v>
      </c>
      <c r="H9" s="40" t="s">
        <v>77</v>
      </c>
      <c r="I9" s="40" t="s">
        <v>78</v>
      </c>
      <c r="J9" s="40" t="s">
        <v>79</v>
      </c>
      <c r="K9" s="40" t="s">
        <v>80</v>
      </c>
      <c r="L9" s="40" t="s">
        <v>39</v>
      </c>
      <c r="M9" s="40" t="s">
        <v>77</v>
      </c>
      <c r="N9" s="40" t="s">
        <v>78</v>
      </c>
      <c r="O9" s="40" t="s">
        <v>79</v>
      </c>
      <c r="P9" s="40" t="s">
        <v>81</v>
      </c>
    </row>
    <row r="10" spans="1:17">
      <c r="A10" s="88"/>
      <c r="B10" s="88"/>
      <c r="C10" s="89"/>
      <c r="D10" s="32"/>
      <c r="E10" s="10"/>
      <c r="F10" s="23"/>
      <c r="G10" s="45"/>
      <c r="H10" s="90"/>
      <c r="I10" s="47"/>
      <c r="J10" s="90"/>
      <c r="K10" s="47"/>
      <c r="L10" s="90"/>
      <c r="M10" s="47"/>
      <c r="N10" s="90"/>
      <c r="O10" s="47"/>
      <c r="P10" s="91"/>
    </row>
    <row r="11" spans="1:17" s="70" customFormat="1">
      <c r="A11" s="139">
        <v>1</v>
      </c>
      <c r="B11" s="139"/>
      <c r="C11" s="98" t="s">
        <v>128</v>
      </c>
      <c r="D11" s="140"/>
      <c r="E11" s="139"/>
      <c r="F11" s="139"/>
      <c r="G11" s="141"/>
      <c r="H11" s="142"/>
      <c r="I11" s="142"/>
      <c r="J11" s="142"/>
      <c r="K11" s="142"/>
      <c r="L11" s="142"/>
      <c r="M11" s="142"/>
      <c r="N11" s="142"/>
      <c r="O11" s="142"/>
      <c r="P11" s="143"/>
    </row>
    <row r="12" spans="1:17" s="70" customFormat="1" ht="14.25">
      <c r="A12" s="144" t="s">
        <v>129</v>
      </c>
      <c r="B12" s="99" t="s">
        <v>130</v>
      </c>
      <c r="C12" s="18" t="s">
        <v>131</v>
      </c>
      <c r="D12" s="106" t="s">
        <v>123</v>
      </c>
      <c r="E12" s="99">
        <v>145</v>
      </c>
      <c r="F12" s="102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1:17" s="70" customFormat="1" ht="25.5">
      <c r="A13" s="144" t="s">
        <v>132</v>
      </c>
      <c r="B13" s="99" t="s">
        <v>130</v>
      </c>
      <c r="C13" s="18" t="s">
        <v>133</v>
      </c>
      <c r="D13" s="106" t="s">
        <v>123</v>
      </c>
      <c r="E13" s="99">
        <f>E12</f>
        <v>145</v>
      </c>
      <c r="F13" s="102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1:17" s="70" customFormat="1" ht="25.5">
      <c r="A14" s="144" t="s">
        <v>134</v>
      </c>
      <c r="B14" s="99" t="s">
        <v>130</v>
      </c>
      <c r="C14" s="145" t="s">
        <v>135</v>
      </c>
      <c r="D14" s="146" t="s">
        <v>123</v>
      </c>
      <c r="E14" s="147">
        <v>37</v>
      </c>
      <c r="F14" s="148"/>
      <c r="G14" s="149"/>
      <c r="H14" s="149"/>
      <c r="I14" s="149"/>
      <c r="J14" s="149"/>
      <c r="K14" s="149"/>
      <c r="L14" s="149"/>
      <c r="M14" s="149"/>
      <c r="N14" s="149"/>
      <c r="O14" s="149"/>
      <c r="P14" s="149"/>
    </row>
    <row r="15" spans="1:17" s="70" customFormat="1" ht="14.25">
      <c r="A15" s="144" t="s">
        <v>136</v>
      </c>
      <c r="B15" s="99" t="s">
        <v>130</v>
      </c>
      <c r="C15" s="145" t="s">
        <v>137</v>
      </c>
      <c r="D15" s="146" t="s">
        <v>123</v>
      </c>
      <c r="E15" s="147">
        <v>40.5</v>
      </c>
      <c r="F15" s="148"/>
      <c r="G15" s="149"/>
      <c r="H15" s="149"/>
      <c r="I15" s="149"/>
      <c r="J15" s="149"/>
      <c r="K15" s="149"/>
      <c r="L15" s="149"/>
      <c r="M15" s="149"/>
      <c r="N15" s="149"/>
      <c r="O15" s="149"/>
      <c r="P15" s="149"/>
    </row>
    <row r="16" spans="1:17" s="70" customFormat="1" ht="25.5">
      <c r="A16" s="144" t="s">
        <v>138</v>
      </c>
      <c r="B16" s="99" t="s">
        <v>139</v>
      </c>
      <c r="C16" s="150" t="s">
        <v>140</v>
      </c>
      <c r="D16" s="146" t="s">
        <v>141</v>
      </c>
      <c r="E16" s="151">
        <v>250</v>
      </c>
      <c r="F16" s="152"/>
      <c r="G16" s="149"/>
      <c r="H16" s="149"/>
      <c r="I16" s="153"/>
      <c r="J16" s="153"/>
      <c r="K16" s="153"/>
      <c r="L16" s="149"/>
      <c r="M16" s="149"/>
      <c r="N16" s="149"/>
      <c r="O16" s="149"/>
      <c r="P16" s="149"/>
    </row>
    <row r="17" spans="1:16" s="70" customFormat="1" ht="63.75">
      <c r="A17" s="144" t="s">
        <v>142</v>
      </c>
      <c r="B17" s="99" t="s">
        <v>139</v>
      </c>
      <c r="C17" s="150" t="s">
        <v>143</v>
      </c>
      <c r="D17" s="147" t="s">
        <v>144</v>
      </c>
      <c r="E17" s="154">
        <v>65.7</v>
      </c>
      <c r="F17" s="152"/>
      <c r="G17" s="149"/>
      <c r="H17" s="149"/>
      <c r="I17" s="153"/>
      <c r="J17" s="153"/>
      <c r="K17" s="153"/>
      <c r="L17" s="149"/>
      <c r="M17" s="149"/>
      <c r="N17" s="149"/>
      <c r="O17" s="149"/>
      <c r="P17" s="149"/>
    </row>
    <row r="18" spans="1:16" s="70" customFormat="1">
      <c r="A18" s="144" t="s">
        <v>145</v>
      </c>
      <c r="B18" s="99" t="s">
        <v>139</v>
      </c>
      <c r="C18" s="150" t="s">
        <v>146</v>
      </c>
      <c r="D18" s="147" t="s">
        <v>147</v>
      </c>
      <c r="E18" s="151">
        <v>480</v>
      </c>
      <c r="F18" s="152"/>
      <c r="G18" s="149"/>
      <c r="H18" s="149"/>
      <c r="I18" s="153"/>
      <c r="J18" s="153"/>
      <c r="K18" s="153"/>
      <c r="L18" s="149"/>
      <c r="M18" s="149"/>
      <c r="N18" s="149"/>
      <c r="O18" s="149"/>
      <c r="P18" s="149"/>
    </row>
    <row r="19" spans="1:16" s="70" customFormat="1">
      <c r="A19" s="144" t="s">
        <v>148</v>
      </c>
      <c r="B19" s="99" t="s">
        <v>139</v>
      </c>
      <c r="C19" s="150" t="s">
        <v>149</v>
      </c>
      <c r="D19" s="147" t="s">
        <v>147</v>
      </c>
      <c r="E19" s="151">
        <v>6090</v>
      </c>
      <c r="F19" s="152"/>
      <c r="G19" s="149"/>
      <c r="H19" s="149"/>
      <c r="I19" s="153"/>
      <c r="J19" s="153"/>
      <c r="K19" s="153"/>
      <c r="L19" s="149"/>
      <c r="M19" s="149"/>
      <c r="N19" s="149"/>
      <c r="O19" s="149"/>
      <c r="P19" s="149"/>
    </row>
    <row r="20" spans="1:16" s="70" customFormat="1" ht="38.25">
      <c r="A20" s="144" t="s">
        <v>150</v>
      </c>
      <c r="B20" s="99" t="s">
        <v>139</v>
      </c>
      <c r="C20" s="150" t="s">
        <v>151</v>
      </c>
      <c r="D20" s="147" t="s">
        <v>144</v>
      </c>
      <c r="E20" s="154">
        <v>1.67</v>
      </c>
      <c r="F20" s="152"/>
      <c r="G20" s="149"/>
      <c r="H20" s="149"/>
      <c r="I20" s="153"/>
      <c r="J20" s="153"/>
      <c r="K20" s="153"/>
      <c r="L20" s="149"/>
      <c r="M20" s="149"/>
      <c r="N20" s="149"/>
      <c r="O20" s="149"/>
      <c r="P20" s="149"/>
    </row>
    <row r="21" spans="1:16" s="70" customFormat="1">
      <c r="A21" s="144" t="s">
        <v>152</v>
      </c>
      <c r="B21" s="99" t="s">
        <v>139</v>
      </c>
      <c r="C21" s="150" t="s">
        <v>149</v>
      </c>
      <c r="D21" s="147" t="s">
        <v>147</v>
      </c>
      <c r="E21" s="151">
        <v>98.52</v>
      </c>
      <c r="F21" s="152"/>
      <c r="G21" s="149"/>
      <c r="H21" s="149"/>
      <c r="I21" s="153"/>
      <c r="J21" s="153"/>
      <c r="K21" s="153"/>
      <c r="L21" s="149"/>
      <c r="M21" s="149"/>
      <c r="N21" s="149"/>
      <c r="O21" s="149"/>
      <c r="P21" s="149"/>
    </row>
    <row r="22" spans="1:16" s="70" customFormat="1" ht="25.5">
      <c r="A22" s="144" t="s">
        <v>153</v>
      </c>
      <c r="B22" s="99" t="s">
        <v>139</v>
      </c>
      <c r="C22" s="150" t="s">
        <v>154</v>
      </c>
      <c r="D22" s="147" t="s">
        <v>90</v>
      </c>
      <c r="E22" s="151">
        <v>3</v>
      </c>
      <c r="F22" s="152"/>
      <c r="G22" s="149"/>
      <c r="H22" s="149"/>
      <c r="I22" s="153"/>
      <c r="J22" s="153"/>
      <c r="K22" s="153"/>
      <c r="L22" s="149"/>
      <c r="M22" s="149"/>
      <c r="N22" s="149"/>
      <c r="O22" s="149"/>
      <c r="P22" s="149"/>
    </row>
    <row r="23" spans="1:16" s="70" customFormat="1" ht="25.5">
      <c r="A23" s="144" t="s">
        <v>155</v>
      </c>
      <c r="B23" s="99" t="s">
        <v>139</v>
      </c>
      <c r="C23" s="150" t="s">
        <v>156</v>
      </c>
      <c r="D23" s="147" t="s">
        <v>90</v>
      </c>
      <c r="E23" s="151">
        <v>1</v>
      </c>
      <c r="F23" s="152"/>
      <c r="G23" s="149"/>
      <c r="H23" s="149"/>
      <c r="I23" s="153"/>
      <c r="J23" s="153"/>
      <c r="K23" s="153"/>
      <c r="L23" s="149"/>
      <c r="M23" s="149"/>
      <c r="N23" s="149"/>
      <c r="O23" s="149"/>
      <c r="P23" s="149"/>
    </row>
    <row r="24" spans="1:16">
      <c r="A24" s="144" t="s">
        <v>157</v>
      </c>
      <c r="B24" s="99" t="s">
        <v>158</v>
      </c>
      <c r="C24" s="150" t="s">
        <v>159</v>
      </c>
      <c r="D24" s="147" t="s">
        <v>90</v>
      </c>
      <c r="E24" s="155">
        <v>3</v>
      </c>
      <c r="F24" s="148"/>
      <c r="G24" s="149"/>
      <c r="H24" s="149"/>
      <c r="I24" s="149"/>
      <c r="J24" s="149"/>
      <c r="K24" s="149"/>
      <c r="L24" s="149"/>
      <c r="M24" s="149"/>
      <c r="N24" s="149"/>
      <c r="O24" s="149"/>
      <c r="P24" s="149"/>
    </row>
    <row r="25" spans="1:16">
      <c r="A25" s="144" t="s">
        <v>160</v>
      </c>
      <c r="B25" s="99" t="s">
        <v>158</v>
      </c>
      <c r="C25" s="150" t="s">
        <v>161</v>
      </c>
      <c r="D25" s="147" t="s">
        <v>90</v>
      </c>
      <c r="E25" s="155">
        <v>16</v>
      </c>
      <c r="F25" s="148"/>
      <c r="G25" s="149"/>
      <c r="H25" s="149"/>
      <c r="I25" s="149"/>
      <c r="J25" s="149"/>
      <c r="K25" s="149"/>
      <c r="L25" s="149"/>
      <c r="M25" s="149"/>
      <c r="N25" s="149"/>
      <c r="O25" s="149"/>
      <c r="P25" s="149"/>
    </row>
    <row r="26" spans="1:16">
      <c r="A26" s="144" t="s">
        <v>162</v>
      </c>
      <c r="B26" s="99" t="s">
        <v>158</v>
      </c>
      <c r="C26" s="150" t="s">
        <v>163</v>
      </c>
      <c r="D26" s="147" t="s">
        <v>90</v>
      </c>
      <c r="E26" s="155">
        <v>80</v>
      </c>
      <c r="F26" s="148"/>
      <c r="G26" s="149"/>
      <c r="H26" s="149"/>
      <c r="I26" s="149"/>
      <c r="J26" s="149"/>
      <c r="K26" s="149"/>
      <c r="L26" s="149"/>
      <c r="M26" s="149"/>
      <c r="N26" s="149"/>
      <c r="O26" s="149"/>
      <c r="P26" s="149"/>
    </row>
    <row r="27" spans="1:16" s="70" customFormat="1">
      <c r="A27" s="139">
        <v>2</v>
      </c>
      <c r="B27" s="139"/>
      <c r="C27" s="98" t="s">
        <v>164</v>
      </c>
      <c r="D27" s="140"/>
      <c r="E27" s="139"/>
      <c r="F27" s="139"/>
      <c r="G27" s="141"/>
      <c r="H27" s="142"/>
      <c r="I27" s="142"/>
      <c r="J27" s="142"/>
      <c r="K27" s="142"/>
      <c r="L27" s="142"/>
      <c r="M27" s="142"/>
      <c r="N27" s="142"/>
      <c r="O27" s="142"/>
      <c r="P27" s="143"/>
    </row>
    <row r="28" spans="1:16" ht="25.5">
      <c r="A28" s="156" t="s">
        <v>165</v>
      </c>
      <c r="B28" s="99" t="s">
        <v>158</v>
      </c>
      <c r="C28" s="157" t="s">
        <v>166</v>
      </c>
      <c r="D28" s="99" t="s">
        <v>147</v>
      </c>
      <c r="E28" s="158">
        <v>791.6</v>
      </c>
      <c r="F28" s="107"/>
      <c r="G28" s="103"/>
      <c r="H28" s="103"/>
      <c r="I28" s="104"/>
      <c r="J28" s="104"/>
      <c r="K28" s="104"/>
      <c r="L28" s="103"/>
      <c r="M28" s="103"/>
      <c r="N28" s="103"/>
      <c r="O28" s="103"/>
      <c r="P28" s="103"/>
    </row>
    <row r="29" spans="1:16" ht="25.5">
      <c r="A29" s="156" t="s">
        <v>167</v>
      </c>
      <c r="B29" s="99" t="s">
        <v>158</v>
      </c>
      <c r="C29" s="157" t="s">
        <v>168</v>
      </c>
      <c r="D29" s="99" t="s">
        <v>147</v>
      </c>
      <c r="E29" s="158">
        <v>18.399999999999999</v>
      </c>
      <c r="F29" s="107"/>
      <c r="G29" s="103"/>
      <c r="H29" s="103"/>
      <c r="I29" s="104"/>
      <c r="J29" s="104"/>
      <c r="K29" s="104"/>
      <c r="L29" s="103"/>
      <c r="M29" s="103"/>
      <c r="N29" s="103"/>
      <c r="O29" s="103"/>
      <c r="P29" s="103"/>
    </row>
    <row r="30" spans="1:16" ht="25.5">
      <c r="A30" s="156" t="s">
        <v>169</v>
      </c>
      <c r="B30" s="99" t="s">
        <v>158</v>
      </c>
      <c r="C30" s="157" t="s">
        <v>170</v>
      </c>
      <c r="D30" s="99" t="s">
        <v>147</v>
      </c>
      <c r="E30" s="158">
        <v>538.20000000000005</v>
      </c>
      <c r="F30" s="107"/>
      <c r="G30" s="103"/>
      <c r="H30" s="103"/>
      <c r="I30" s="104"/>
      <c r="J30" s="104"/>
      <c r="K30" s="104"/>
      <c r="L30" s="103"/>
      <c r="M30" s="103"/>
      <c r="N30" s="103"/>
      <c r="O30" s="103"/>
      <c r="P30" s="103"/>
    </row>
    <row r="31" spans="1:16" ht="25.5">
      <c r="A31" s="156" t="s">
        <v>171</v>
      </c>
      <c r="B31" s="99" t="s">
        <v>158</v>
      </c>
      <c r="C31" s="157" t="s">
        <v>172</v>
      </c>
      <c r="D31" s="99" t="s">
        <v>147</v>
      </c>
      <c r="E31" s="158">
        <v>659</v>
      </c>
      <c r="F31" s="107"/>
      <c r="G31" s="103"/>
      <c r="H31" s="103"/>
      <c r="I31" s="104"/>
      <c r="J31" s="104"/>
      <c r="K31" s="104"/>
      <c r="L31" s="103"/>
      <c r="M31" s="103"/>
      <c r="N31" s="103"/>
      <c r="O31" s="103"/>
      <c r="P31" s="103"/>
    </row>
    <row r="32" spans="1:16" ht="25.5">
      <c r="A32" s="156" t="s">
        <v>173</v>
      </c>
      <c r="B32" s="99" t="s">
        <v>158</v>
      </c>
      <c r="C32" s="157" t="s">
        <v>174</v>
      </c>
      <c r="D32" s="99" t="s">
        <v>147</v>
      </c>
      <c r="E32" s="158">
        <v>140.4</v>
      </c>
      <c r="F32" s="107"/>
      <c r="G32" s="103"/>
      <c r="H32" s="103"/>
      <c r="I32" s="104"/>
      <c r="J32" s="104"/>
      <c r="K32" s="104"/>
      <c r="L32" s="103"/>
      <c r="M32" s="103"/>
      <c r="N32" s="103"/>
      <c r="O32" s="103"/>
      <c r="P32" s="103"/>
    </row>
    <row r="33" spans="1:16" ht="25.5">
      <c r="A33" s="156" t="s">
        <v>175</v>
      </c>
      <c r="B33" s="99" t="s">
        <v>158</v>
      </c>
      <c r="C33" s="157" t="s">
        <v>176</v>
      </c>
      <c r="D33" s="99" t="s">
        <v>147</v>
      </c>
      <c r="E33" s="158">
        <v>1273</v>
      </c>
      <c r="F33" s="107"/>
      <c r="G33" s="103"/>
      <c r="H33" s="103"/>
      <c r="I33" s="104"/>
      <c r="J33" s="104"/>
      <c r="K33" s="104"/>
      <c r="L33" s="103"/>
      <c r="M33" s="103"/>
      <c r="N33" s="103"/>
      <c r="O33" s="103"/>
      <c r="P33" s="103"/>
    </row>
    <row r="34" spans="1:16">
      <c r="A34" s="156" t="s">
        <v>177</v>
      </c>
      <c r="B34" s="99" t="s">
        <v>158</v>
      </c>
      <c r="C34" s="157" t="s">
        <v>178</v>
      </c>
      <c r="D34" s="99" t="s">
        <v>147</v>
      </c>
      <c r="E34" s="158">
        <v>3.3</v>
      </c>
      <c r="F34" s="107"/>
      <c r="G34" s="103"/>
      <c r="H34" s="103"/>
      <c r="I34" s="104"/>
      <c r="J34" s="104"/>
      <c r="K34" s="104"/>
      <c r="L34" s="103"/>
      <c r="M34" s="103"/>
      <c r="N34" s="103"/>
      <c r="O34" s="103"/>
      <c r="P34" s="103"/>
    </row>
    <row r="35" spans="1:16">
      <c r="A35" s="156" t="s">
        <v>179</v>
      </c>
      <c r="B35" s="99" t="s">
        <v>158</v>
      </c>
      <c r="C35" s="157" t="s">
        <v>180</v>
      </c>
      <c r="D35" s="99" t="s">
        <v>147</v>
      </c>
      <c r="E35" s="158">
        <v>43.7</v>
      </c>
      <c r="F35" s="107"/>
      <c r="G35" s="103"/>
      <c r="H35" s="103"/>
      <c r="I35" s="104"/>
      <c r="J35" s="104"/>
      <c r="K35" s="104"/>
      <c r="L35" s="103"/>
      <c r="M35" s="103"/>
      <c r="N35" s="103"/>
      <c r="O35" s="103"/>
      <c r="P35" s="103"/>
    </row>
    <row r="36" spans="1:16">
      <c r="A36" s="156" t="s">
        <v>181</v>
      </c>
      <c r="B36" s="99" t="s">
        <v>158</v>
      </c>
      <c r="C36" s="157" t="s">
        <v>182</v>
      </c>
      <c r="D36" s="99" t="s">
        <v>147</v>
      </c>
      <c r="E36" s="158">
        <v>77.2</v>
      </c>
      <c r="F36" s="107"/>
      <c r="G36" s="103"/>
      <c r="H36" s="103"/>
      <c r="I36" s="104"/>
      <c r="J36" s="104"/>
      <c r="K36" s="104"/>
      <c r="L36" s="103"/>
      <c r="M36" s="103"/>
      <c r="N36" s="103"/>
      <c r="O36" s="103"/>
      <c r="P36" s="103"/>
    </row>
    <row r="37" spans="1:16">
      <c r="A37" s="156" t="s">
        <v>183</v>
      </c>
      <c r="B37" s="99" t="s">
        <v>158</v>
      </c>
      <c r="C37" s="157" t="s">
        <v>184</v>
      </c>
      <c r="D37" s="99" t="s">
        <v>147</v>
      </c>
      <c r="E37" s="158">
        <v>49.2</v>
      </c>
      <c r="F37" s="107"/>
      <c r="G37" s="103"/>
      <c r="H37" s="103"/>
      <c r="I37" s="104"/>
      <c r="J37" s="104"/>
      <c r="K37" s="104"/>
      <c r="L37" s="103"/>
      <c r="M37" s="103"/>
      <c r="N37" s="103"/>
      <c r="O37" s="103"/>
      <c r="P37" s="103"/>
    </row>
    <row r="38" spans="1:16">
      <c r="A38" s="156" t="s">
        <v>185</v>
      </c>
      <c r="B38" s="99" t="s">
        <v>158</v>
      </c>
      <c r="C38" s="157" t="s">
        <v>186</v>
      </c>
      <c r="D38" s="99" t="s">
        <v>147</v>
      </c>
      <c r="E38" s="158">
        <v>16</v>
      </c>
      <c r="F38" s="107"/>
      <c r="G38" s="103"/>
      <c r="H38" s="103"/>
      <c r="I38" s="104"/>
      <c r="J38" s="104"/>
      <c r="K38" s="104"/>
      <c r="L38" s="103"/>
      <c r="M38" s="103"/>
      <c r="N38" s="103"/>
      <c r="O38" s="103"/>
      <c r="P38" s="103"/>
    </row>
    <row r="39" spans="1:16" s="161" customFormat="1" ht="38.25">
      <c r="A39" s="156" t="s">
        <v>187</v>
      </c>
      <c r="B39" s="99" t="s">
        <v>158</v>
      </c>
      <c r="C39" s="18" t="s">
        <v>188</v>
      </c>
      <c r="D39" s="106" t="s">
        <v>141</v>
      </c>
      <c r="E39" s="159">
        <f>SUM(E28:E38)*29/1000</f>
        <v>104.68999999999998</v>
      </c>
      <c r="F39" s="160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1:16" s="70" customFormat="1">
      <c r="A40" s="139">
        <v>3</v>
      </c>
      <c r="B40" s="139"/>
      <c r="C40" s="98" t="s">
        <v>189</v>
      </c>
      <c r="D40" s="140"/>
      <c r="E40" s="139"/>
      <c r="F40" s="139"/>
      <c r="G40" s="141"/>
      <c r="H40" s="142"/>
      <c r="I40" s="142"/>
      <c r="J40" s="142"/>
      <c r="K40" s="142"/>
      <c r="L40" s="142"/>
      <c r="M40" s="142"/>
      <c r="N40" s="142"/>
      <c r="O40" s="142"/>
      <c r="P40" s="143"/>
    </row>
    <row r="41" spans="1:16" ht="38.25">
      <c r="A41" s="48" t="s">
        <v>190</v>
      </c>
      <c r="B41" s="99" t="s">
        <v>191</v>
      </c>
      <c r="C41" s="162" t="s">
        <v>192</v>
      </c>
      <c r="D41" s="106" t="s">
        <v>144</v>
      </c>
      <c r="E41" s="163">
        <v>2.61</v>
      </c>
      <c r="F41" s="164"/>
      <c r="G41" s="165"/>
      <c r="H41" s="103"/>
      <c r="I41" s="165"/>
      <c r="J41" s="103"/>
      <c r="K41" s="103"/>
      <c r="L41" s="103"/>
      <c r="M41" s="103"/>
      <c r="N41" s="103"/>
      <c r="O41" s="103"/>
      <c r="P41" s="103"/>
    </row>
    <row r="42" spans="1:16" ht="38.25">
      <c r="A42" s="48" t="s">
        <v>193</v>
      </c>
      <c r="B42" s="99" t="s">
        <v>191</v>
      </c>
      <c r="C42" s="162" t="s">
        <v>194</v>
      </c>
      <c r="D42" s="106" t="s">
        <v>144</v>
      </c>
      <c r="E42" s="163">
        <v>8.3000000000000007</v>
      </c>
      <c r="F42" s="164"/>
      <c r="G42" s="165"/>
      <c r="H42" s="103"/>
      <c r="I42" s="165"/>
      <c r="J42" s="103"/>
      <c r="K42" s="103"/>
      <c r="L42" s="103"/>
      <c r="M42" s="103"/>
      <c r="N42" s="103"/>
      <c r="O42" s="103"/>
      <c r="P42" s="103"/>
    </row>
    <row r="43" spans="1:16" ht="38.25">
      <c r="A43" s="48" t="s">
        <v>195</v>
      </c>
      <c r="B43" s="99" t="s">
        <v>191</v>
      </c>
      <c r="C43" s="162" t="s">
        <v>196</v>
      </c>
      <c r="D43" s="106" t="s">
        <v>144</v>
      </c>
      <c r="E43" s="163">
        <v>2.65</v>
      </c>
      <c r="F43" s="164"/>
      <c r="G43" s="165"/>
      <c r="H43" s="103"/>
      <c r="I43" s="165"/>
      <c r="J43" s="103"/>
      <c r="K43" s="103"/>
      <c r="L43" s="103"/>
      <c r="M43" s="103"/>
      <c r="N43" s="103"/>
      <c r="O43" s="103"/>
      <c r="P43" s="103"/>
    </row>
    <row r="44" spans="1:16" ht="51">
      <c r="A44" s="48" t="s">
        <v>197</v>
      </c>
      <c r="B44" s="99" t="s">
        <v>191</v>
      </c>
      <c r="C44" s="162" t="s">
        <v>198</v>
      </c>
      <c r="D44" s="106" t="s">
        <v>144</v>
      </c>
      <c r="E44" s="163">
        <v>2.5299999999999998</v>
      </c>
      <c r="F44" s="164"/>
      <c r="G44" s="165"/>
      <c r="H44" s="103"/>
      <c r="I44" s="165"/>
      <c r="J44" s="103"/>
      <c r="K44" s="103"/>
      <c r="L44" s="103"/>
      <c r="M44" s="103"/>
      <c r="N44" s="103"/>
      <c r="O44" s="103"/>
      <c r="P44" s="103"/>
    </row>
    <row r="45" spans="1:16" s="70" customFormat="1">
      <c r="A45" s="139">
        <v>4</v>
      </c>
      <c r="B45" s="139"/>
      <c r="C45" s="98" t="s">
        <v>199</v>
      </c>
      <c r="D45" s="140"/>
      <c r="E45" s="139"/>
      <c r="F45" s="139"/>
      <c r="G45" s="141"/>
      <c r="H45" s="142"/>
      <c r="I45" s="142"/>
      <c r="J45" s="142"/>
      <c r="K45" s="142"/>
      <c r="L45" s="142"/>
      <c r="M45" s="142"/>
      <c r="N45" s="142"/>
      <c r="O45" s="142"/>
      <c r="P45" s="143"/>
    </row>
    <row r="46" spans="1:16" ht="25.5">
      <c r="A46" s="48" t="s">
        <v>200</v>
      </c>
      <c r="B46" s="99" t="s">
        <v>158</v>
      </c>
      <c r="C46" s="157" t="s">
        <v>201</v>
      </c>
      <c r="D46" s="99" t="s">
        <v>102</v>
      </c>
      <c r="E46" s="158">
        <v>1</v>
      </c>
      <c r="F46" s="107"/>
      <c r="G46" s="103"/>
      <c r="H46" s="103"/>
      <c r="I46" s="104"/>
      <c r="J46" s="104"/>
      <c r="K46" s="104"/>
      <c r="L46" s="103"/>
      <c r="M46" s="103"/>
      <c r="N46" s="103"/>
      <c r="O46" s="103"/>
      <c r="P46" s="103"/>
    </row>
    <row r="47" spans="1:16">
      <c r="A47" s="48">
        <v>5</v>
      </c>
      <c r="B47" s="48"/>
      <c r="C47" s="15" t="s">
        <v>202</v>
      </c>
      <c r="D47" s="119" t="s">
        <v>102</v>
      </c>
      <c r="E47" s="14">
        <v>1</v>
      </c>
      <c r="F47" s="14"/>
      <c r="G47" s="121"/>
      <c r="H47" s="122"/>
      <c r="I47" s="166"/>
      <c r="J47" s="166"/>
      <c r="K47" s="167"/>
      <c r="L47" s="122"/>
      <c r="M47" s="122"/>
      <c r="N47" s="122"/>
      <c r="O47" s="122"/>
      <c r="P47" s="103"/>
    </row>
    <row r="48" spans="1:16" s="168" customFormat="1">
      <c r="A48" s="99"/>
      <c r="B48" s="99"/>
      <c r="C48" s="100"/>
      <c r="D48" s="101"/>
      <c r="E48" s="164"/>
      <c r="F48" s="164"/>
      <c r="G48" s="165"/>
      <c r="H48" s="165"/>
      <c r="I48" s="165"/>
      <c r="J48" s="165"/>
      <c r="K48" s="165"/>
      <c r="L48" s="165"/>
      <c r="M48" s="165"/>
      <c r="N48" s="165"/>
      <c r="O48" s="165"/>
      <c r="P48" s="165"/>
    </row>
    <row r="49" spans="1:16" s="132" customFormat="1" ht="12.75" customHeight="1">
      <c r="A49" s="124"/>
      <c r="B49" s="124"/>
      <c r="C49" s="125" t="s">
        <v>125</v>
      </c>
      <c r="D49" s="126"/>
      <c r="E49" s="124"/>
      <c r="F49" s="127"/>
      <c r="G49" s="128"/>
      <c r="H49" s="129"/>
      <c r="I49" s="130"/>
      <c r="J49" s="129"/>
      <c r="K49" s="130"/>
      <c r="L49" s="129">
        <f>SUM(L11:L48)</f>
        <v>0</v>
      </c>
      <c r="M49" s="130">
        <f>SUM(M11:M48)</f>
        <v>0</v>
      </c>
      <c r="N49" s="129">
        <f>SUM(N11:N48)</f>
        <v>0</v>
      </c>
      <c r="O49" s="130">
        <f>SUM(O11:O48)</f>
        <v>0</v>
      </c>
      <c r="P49" s="131">
        <f>SUM(P11:P48)</f>
        <v>0</v>
      </c>
    </row>
    <row r="50" spans="1:16">
      <c r="K50" s="133" t="s">
        <v>126</v>
      </c>
      <c r="L50" s="134">
        <f>SUM(L49:L49)</f>
        <v>0</v>
      </c>
      <c r="M50" s="134">
        <f>SUM(M49:M49)</f>
        <v>0</v>
      </c>
      <c r="N50" s="134">
        <f>SUM(N49:N49)</f>
        <v>0</v>
      </c>
      <c r="O50" s="134">
        <f>SUM(O49:O49)</f>
        <v>0</v>
      </c>
      <c r="P50" s="135">
        <f>SUM(P49:P49)</f>
        <v>0</v>
      </c>
    </row>
    <row r="51" spans="1:16">
      <c r="K51" s="133"/>
      <c r="L51" s="136"/>
      <c r="M51" s="136"/>
      <c r="N51" s="136"/>
      <c r="O51" s="136"/>
      <c r="P51" s="137"/>
    </row>
    <row r="52" spans="1:16">
      <c r="C52" s="76" t="s">
        <v>25</v>
      </c>
      <c r="F52" s="33"/>
    </row>
    <row r="53" spans="1:16">
      <c r="C53" s="76"/>
      <c r="F53" s="33"/>
    </row>
    <row r="54" spans="1:16">
      <c r="C54" s="76"/>
      <c r="F54" s="33"/>
    </row>
    <row r="55" spans="1:16">
      <c r="F55" s="33"/>
    </row>
    <row r="56" spans="1:16">
      <c r="C56" s="76" t="s">
        <v>64</v>
      </c>
      <c r="F56" s="33"/>
    </row>
  </sheetData>
  <mergeCells count="7">
    <mergeCell ref="F8:K8"/>
    <mergeCell ref="L8:P8"/>
    <mergeCell ref="A8:A9"/>
    <mergeCell ref="B8:B9"/>
    <mergeCell ref="C8:C9"/>
    <mergeCell ref="D8:D9"/>
    <mergeCell ref="E8:E9"/>
  </mergeCells>
  <pageMargins left="0.39374999999999999" right="0.35416666666666702" top="1.0236111111111099" bottom="0.39374999999999999" header="0.51180555555555496" footer="0.15763888888888899"/>
  <pageSetup paperSize="9" firstPageNumber="0" orientation="landscape" horizontalDpi="300" verticalDpi="300"/>
  <headerFooter>
    <oddHeader>&amp;C&amp;12LOKĀLĀ TĀME Nr. 1-2
&amp;"Arial,Trekns"&amp;UBŪVKONSTRUKCIJAS.</oddHeader>
    <oddFooter>&amp;C&amp;8&amp;P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</sheetPr>
  <dimension ref="A1:AMK60"/>
  <sheetViews>
    <sheetView topLeftCell="A7" zoomScaleNormal="100" workbookViewId="0">
      <selection activeCell="G14" sqref="G14"/>
    </sheetView>
  </sheetViews>
  <sheetFormatPr defaultRowHeight="12.75"/>
  <cols>
    <col min="1" max="1" width="5.7109375" style="1" customWidth="1"/>
    <col min="2" max="2" width="7.85546875" style="1" customWidth="1"/>
    <col min="3" max="3" width="41.5703125" style="2" customWidth="1"/>
    <col min="4" max="4" width="4.7109375" style="3" customWidth="1"/>
    <col min="5" max="5" width="8.28515625" style="1" customWidth="1"/>
    <col min="6" max="6" width="6.28515625" style="1" customWidth="1"/>
    <col min="7" max="7" width="6.5703125" style="35" customWidth="1"/>
    <col min="8" max="8" width="6.42578125" style="36" customWidth="1"/>
    <col min="9" max="9" width="6.85546875" style="36" customWidth="1"/>
    <col min="10" max="10" width="6.28515625" style="36" customWidth="1"/>
    <col min="11" max="11" width="6.5703125" style="36" customWidth="1"/>
    <col min="12" max="15" width="8.42578125" style="36" customWidth="1"/>
    <col min="16" max="16" width="10.28515625" style="4" customWidth="1"/>
    <col min="17" max="1025" width="9.140625" style="4" customWidth="1"/>
  </cols>
  <sheetData>
    <row r="1" spans="1:17" ht="14.25">
      <c r="A1" s="77" t="s">
        <v>1</v>
      </c>
      <c r="B1" s="77"/>
      <c r="C1" s="78"/>
      <c r="D1" s="37" t="s">
        <v>14</v>
      </c>
      <c r="E1" s="79"/>
      <c r="F1" s="79"/>
      <c r="G1" s="80"/>
      <c r="H1" s="81"/>
      <c r="I1" s="81"/>
      <c r="J1" s="81"/>
      <c r="K1" s="81"/>
      <c r="L1" s="81"/>
      <c r="M1" s="81"/>
      <c r="N1" s="81"/>
      <c r="O1" s="81"/>
      <c r="P1" s="82"/>
    </row>
    <row r="2" spans="1:17" ht="15">
      <c r="A2" s="77" t="s">
        <v>28</v>
      </c>
      <c r="B2" s="77"/>
      <c r="C2" s="78"/>
      <c r="D2" s="7" t="s">
        <v>65</v>
      </c>
      <c r="E2" s="79"/>
      <c r="F2" s="79"/>
      <c r="G2" s="80"/>
      <c r="H2" s="81"/>
      <c r="I2" s="81"/>
      <c r="J2" s="81"/>
      <c r="K2" s="81"/>
      <c r="L2" s="81"/>
      <c r="M2" s="81"/>
      <c r="N2" s="81"/>
      <c r="O2" s="81"/>
      <c r="P2" s="82"/>
    </row>
    <row r="3" spans="1:17" ht="15">
      <c r="A3" s="77"/>
      <c r="B3" s="77"/>
      <c r="C3" s="78"/>
      <c r="D3" s="7" t="s">
        <v>30</v>
      </c>
      <c r="E3" s="79"/>
      <c r="F3" s="79"/>
      <c r="G3" s="80"/>
      <c r="H3" s="81"/>
      <c r="I3" s="81"/>
      <c r="J3" s="81"/>
      <c r="K3" s="81"/>
      <c r="L3" s="81"/>
      <c r="M3" s="81"/>
      <c r="N3" s="81"/>
      <c r="O3" s="81"/>
      <c r="P3" s="82"/>
    </row>
    <row r="4" spans="1:17" ht="15">
      <c r="A4" s="77" t="s">
        <v>31</v>
      </c>
      <c r="B4" s="77"/>
      <c r="C4" s="78"/>
      <c r="D4" s="7" t="s">
        <v>32</v>
      </c>
      <c r="E4" s="79"/>
      <c r="F4" s="79"/>
      <c r="G4" s="80"/>
      <c r="H4" s="81"/>
      <c r="I4" s="81"/>
      <c r="J4" s="81"/>
      <c r="K4" s="81"/>
      <c r="L4" s="81"/>
      <c r="M4" s="81"/>
      <c r="N4" s="81"/>
      <c r="O4" s="81"/>
      <c r="P4" s="82"/>
    </row>
    <row r="5" spans="1:17" ht="14.25">
      <c r="A5" s="77" t="s">
        <v>7</v>
      </c>
      <c r="B5" s="77"/>
      <c r="C5" s="78"/>
      <c r="D5" s="83"/>
      <c r="E5" s="79"/>
      <c r="F5" s="79"/>
      <c r="G5" s="80"/>
      <c r="H5" s="81"/>
      <c r="I5" s="81"/>
      <c r="J5" s="81"/>
      <c r="K5" s="81"/>
      <c r="L5" s="81"/>
      <c r="M5" s="81"/>
      <c r="N5" s="81"/>
      <c r="O5" s="81"/>
      <c r="P5" s="82"/>
    </row>
    <row r="6" spans="1:17" ht="14.25">
      <c r="A6" s="77" t="s">
        <v>66</v>
      </c>
      <c r="B6" s="77"/>
      <c r="C6" s="78"/>
      <c r="D6" s="84"/>
      <c r="E6" s="79"/>
      <c r="F6" s="79"/>
      <c r="G6" s="80"/>
      <c r="H6" s="81"/>
      <c r="I6" s="81"/>
      <c r="J6" s="81"/>
      <c r="K6" s="81"/>
      <c r="L6" s="81"/>
      <c r="M6" s="81"/>
      <c r="N6" s="81"/>
      <c r="O6" s="85" t="s">
        <v>67</v>
      </c>
      <c r="P6" s="138">
        <f>P54</f>
        <v>0</v>
      </c>
    </row>
    <row r="7" spans="1:17" ht="14.25">
      <c r="A7" s="6" t="s">
        <v>68</v>
      </c>
      <c r="B7" s="6"/>
      <c r="C7" s="78"/>
      <c r="D7" s="84"/>
      <c r="E7" s="79"/>
      <c r="F7" s="79"/>
      <c r="G7" s="80"/>
      <c r="H7" s="81"/>
      <c r="I7" s="81"/>
      <c r="J7" s="81"/>
      <c r="K7" s="81"/>
      <c r="L7" s="81"/>
      <c r="M7" s="81"/>
      <c r="N7" s="81"/>
      <c r="O7" s="81"/>
      <c r="P7" s="82"/>
    </row>
    <row r="8" spans="1:17" ht="20.25" customHeight="1">
      <c r="A8" s="334" t="s">
        <v>9</v>
      </c>
      <c r="B8" s="334" t="s">
        <v>69</v>
      </c>
      <c r="C8" s="342" t="s">
        <v>70</v>
      </c>
      <c r="D8" s="343" t="s">
        <v>71</v>
      </c>
      <c r="E8" s="334" t="s">
        <v>72</v>
      </c>
      <c r="F8" s="340" t="s">
        <v>73</v>
      </c>
      <c r="G8" s="340"/>
      <c r="H8" s="340"/>
      <c r="I8" s="340"/>
      <c r="J8" s="340"/>
      <c r="K8" s="340"/>
      <c r="L8" s="341" t="s">
        <v>74</v>
      </c>
      <c r="M8" s="341"/>
      <c r="N8" s="341"/>
      <c r="O8" s="341"/>
      <c r="P8" s="341"/>
      <c r="Q8" s="9"/>
    </row>
    <row r="9" spans="1:17" ht="78.75" customHeight="1">
      <c r="A9" s="334"/>
      <c r="B9" s="334"/>
      <c r="C9" s="342"/>
      <c r="D9" s="343"/>
      <c r="E9" s="334"/>
      <c r="F9" s="87" t="s">
        <v>75</v>
      </c>
      <c r="G9" s="87" t="s">
        <v>76</v>
      </c>
      <c r="H9" s="40" t="s">
        <v>77</v>
      </c>
      <c r="I9" s="40" t="s">
        <v>203</v>
      </c>
      <c r="J9" s="40" t="s">
        <v>79</v>
      </c>
      <c r="K9" s="40" t="s">
        <v>80</v>
      </c>
      <c r="L9" s="40" t="s">
        <v>39</v>
      </c>
      <c r="M9" s="40" t="s">
        <v>77</v>
      </c>
      <c r="N9" s="40" t="s">
        <v>78</v>
      </c>
      <c r="O9" s="40" t="s">
        <v>79</v>
      </c>
      <c r="P9" s="40" t="s">
        <v>81</v>
      </c>
    </row>
    <row r="10" spans="1:17">
      <c r="A10" s="88"/>
      <c r="B10" s="88"/>
      <c r="C10" s="89"/>
      <c r="D10" s="32"/>
      <c r="E10" s="10"/>
      <c r="F10" s="23"/>
      <c r="G10" s="45"/>
      <c r="H10" s="90"/>
      <c r="I10" s="47"/>
      <c r="J10" s="90"/>
      <c r="K10" s="47"/>
      <c r="L10" s="90"/>
      <c r="M10" s="47"/>
      <c r="N10" s="90"/>
      <c r="O10" s="47"/>
      <c r="P10" s="91"/>
    </row>
    <row r="11" spans="1:17" s="115" customFormat="1">
      <c r="A11" s="169">
        <v>1</v>
      </c>
      <c r="B11" s="169"/>
      <c r="C11" s="109" t="s">
        <v>204</v>
      </c>
      <c r="D11" s="170"/>
      <c r="E11" s="171"/>
      <c r="F11" s="171"/>
      <c r="G11" s="172"/>
      <c r="H11" s="172"/>
      <c r="I11" s="172"/>
      <c r="J11" s="172"/>
      <c r="K11" s="172"/>
      <c r="L11" s="172"/>
      <c r="M11" s="172"/>
      <c r="N11" s="172"/>
      <c r="O11" s="172"/>
      <c r="P11" s="172"/>
    </row>
    <row r="12" spans="1:17" s="168" customFormat="1" ht="25.5">
      <c r="A12" s="99" t="s">
        <v>129</v>
      </c>
      <c r="B12" s="48" t="s">
        <v>205</v>
      </c>
      <c r="C12" s="100" t="s">
        <v>206</v>
      </c>
      <c r="D12" s="101" t="s">
        <v>86</v>
      </c>
      <c r="E12" s="99">
        <v>165</v>
      </c>
      <c r="F12" s="102"/>
      <c r="G12" s="103"/>
      <c r="H12" s="103"/>
      <c r="I12" s="165"/>
      <c r="J12" s="103"/>
      <c r="K12" s="103"/>
      <c r="L12" s="103"/>
      <c r="M12" s="103"/>
      <c r="N12" s="103"/>
      <c r="O12" s="103"/>
      <c r="P12" s="103"/>
    </row>
    <row r="13" spans="1:17" s="168" customFormat="1" ht="14.25">
      <c r="A13" s="99" t="s">
        <v>132</v>
      </c>
      <c r="B13" s="99" t="s">
        <v>205</v>
      </c>
      <c r="C13" s="100" t="s">
        <v>207</v>
      </c>
      <c r="D13" s="101" t="s">
        <v>86</v>
      </c>
      <c r="E13" s="99">
        <f>E12</f>
        <v>165</v>
      </c>
      <c r="F13" s="117"/>
      <c r="G13" s="165"/>
      <c r="H13" s="165"/>
      <c r="I13" s="165"/>
      <c r="J13" s="165"/>
      <c r="K13" s="165"/>
      <c r="L13" s="165"/>
      <c r="M13" s="165"/>
      <c r="N13" s="165"/>
      <c r="O13" s="165"/>
      <c r="P13" s="165"/>
    </row>
    <row r="14" spans="1:17" s="168" customFormat="1" ht="25.5">
      <c r="A14" s="99" t="s">
        <v>134</v>
      </c>
      <c r="B14" s="99" t="s">
        <v>208</v>
      </c>
      <c r="C14" s="100" t="s">
        <v>209</v>
      </c>
      <c r="D14" s="101" t="s">
        <v>86</v>
      </c>
      <c r="E14" s="99">
        <v>165</v>
      </c>
      <c r="F14" s="117"/>
      <c r="G14" s="165"/>
      <c r="H14" s="165"/>
      <c r="I14" s="165"/>
      <c r="J14" s="165"/>
      <c r="K14" s="165"/>
      <c r="L14" s="165"/>
      <c r="M14" s="165"/>
      <c r="N14" s="165"/>
      <c r="O14" s="165"/>
      <c r="P14" s="165"/>
    </row>
    <row r="15" spans="1:17" s="168" customFormat="1" ht="14.25">
      <c r="A15" s="99" t="s">
        <v>136</v>
      </c>
      <c r="B15" s="99" t="s">
        <v>205</v>
      </c>
      <c r="C15" s="100" t="s">
        <v>210</v>
      </c>
      <c r="D15" s="101" t="s">
        <v>86</v>
      </c>
      <c r="E15" s="99">
        <v>80</v>
      </c>
      <c r="F15" s="117"/>
      <c r="G15" s="165"/>
      <c r="H15" s="165"/>
      <c r="I15" s="165"/>
      <c r="J15" s="165"/>
      <c r="K15" s="165"/>
      <c r="L15" s="165"/>
      <c r="M15" s="165"/>
      <c r="N15" s="165"/>
      <c r="O15" s="165"/>
      <c r="P15" s="165"/>
    </row>
    <row r="16" spans="1:17" s="168" customFormat="1" ht="38.25">
      <c r="A16" s="99" t="s">
        <v>138</v>
      </c>
      <c r="B16" s="99" t="s">
        <v>205</v>
      </c>
      <c r="C16" s="100" t="s">
        <v>211</v>
      </c>
      <c r="D16" s="101" t="s">
        <v>86</v>
      </c>
      <c r="E16" s="99">
        <v>80</v>
      </c>
      <c r="F16" s="117"/>
      <c r="G16" s="165"/>
      <c r="H16" s="165"/>
      <c r="I16" s="165"/>
      <c r="J16" s="165"/>
      <c r="K16" s="165"/>
      <c r="L16" s="165"/>
      <c r="M16" s="165"/>
      <c r="N16" s="165"/>
      <c r="O16" s="165"/>
      <c r="P16" s="165"/>
    </row>
    <row r="17" spans="1:18" s="115" customFormat="1">
      <c r="A17" s="169">
        <v>2</v>
      </c>
      <c r="B17" s="169"/>
      <c r="C17" s="109" t="s">
        <v>212</v>
      </c>
      <c r="D17" s="170"/>
      <c r="E17" s="169"/>
      <c r="F17" s="171"/>
      <c r="G17" s="172"/>
      <c r="H17" s="172"/>
      <c r="I17" s="172"/>
      <c r="J17" s="172"/>
      <c r="K17" s="172"/>
      <c r="L17" s="172"/>
      <c r="M17" s="172"/>
      <c r="N17" s="172"/>
      <c r="O17" s="172"/>
      <c r="P17" s="172"/>
    </row>
    <row r="18" spans="1:18" s="168" customFormat="1" ht="38.25">
      <c r="A18" s="99" t="s">
        <v>165</v>
      </c>
      <c r="B18" s="99" t="s">
        <v>208</v>
      </c>
      <c r="C18" s="100" t="s">
        <v>213</v>
      </c>
      <c r="D18" s="101" t="s">
        <v>86</v>
      </c>
      <c r="E18" s="99">
        <v>1000</v>
      </c>
      <c r="F18" s="117"/>
      <c r="G18" s="165"/>
      <c r="H18" s="165"/>
      <c r="I18" s="165"/>
      <c r="J18" s="165"/>
      <c r="K18" s="165"/>
      <c r="L18" s="165"/>
      <c r="M18" s="165"/>
      <c r="N18" s="165"/>
      <c r="O18" s="165"/>
      <c r="P18" s="165"/>
    </row>
    <row r="19" spans="1:18" s="168" customFormat="1" ht="38.25">
      <c r="A19" s="99" t="s">
        <v>167</v>
      </c>
      <c r="B19" s="99" t="s">
        <v>208</v>
      </c>
      <c r="C19" s="100" t="s">
        <v>214</v>
      </c>
      <c r="D19" s="101" t="s">
        <v>86</v>
      </c>
      <c r="E19" s="99">
        <f>E18</f>
        <v>1000</v>
      </c>
      <c r="F19" s="117"/>
      <c r="G19" s="165"/>
      <c r="H19" s="165"/>
      <c r="I19" s="165"/>
      <c r="J19" s="165"/>
      <c r="K19" s="165"/>
      <c r="L19" s="165"/>
      <c r="M19" s="165"/>
      <c r="N19" s="165"/>
      <c r="O19" s="165"/>
      <c r="P19" s="165"/>
    </row>
    <row r="20" spans="1:18" s="168" customFormat="1" ht="38.25">
      <c r="A20" s="99" t="s">
        <v>169</v>
      </c>
      <c r="B20" s="99" t="s">
        <v>205</v>
      </c>
      <c r="C20" s="100" t="s">
        <v>215</v>
      </c>
      <c r="D20" s="101" t="s">
        <v>86</v>
      </c>
      <c r="E20" s="99">
        <v>550</v>
      </c>
      <c r="F20" s="117"/>
      <c r="G20" s="165"/>
      <c r="H20" s="165"/>
      <c r="I20" s="165"/>
      <c r="J20" s="165"/>
      <c r="K20" s="165"/>
      <c r="L20" s="165"/>
      <c r="M20" s="165"/>
      <c r="N20" s="165"/>
      <c r="O20" s="165"/>
      <c r="P20" s="165"/>
    </row>
    <row r="21" spans="1:18" s="168" customFormat="1" ht="38.25">
      <c r="A21" s="99" t="s">
        <v>171</v>
      </c>
      <c r="B21" s="99" t="s">
        <v>205</v>
      </c>
      <c r="C21" s="100" t="s">
        <v>216</v>
      </c>
      <c r="D21" s="101" t="s">
        <v>86</v>
      </c>
      <c r="E21" s="99">
        <v>450</v>
      </c>
      <c r="F21" s="117"/>
      <c r="G21" s="165"/>
      <c r="H21" s="165"/>
      <c r="I21" s="165"/>
      <c r="J21" s="165"/>
      <c r="K21" s="165"/>
      <c r="L21" s="165"/>
      <c r="M21" s="165"/>
      <c r="N21" s="165"/>
      <c r="O21" s="165"/>
      <c r="P21" s="165"/>
    </row>
    <row r="22" spans="1:18" s="168" customFormat="1">
      <c r="A22" s="99" t="s">
        <v>173</v>
      </c>
      <c r="B22" s="99" t="s">
        <v>205</v>
      </c>
      <c r="C22" s="100" t="s">
        <v>217</v>
      </c>
      <c r="D22" s="101" t="s">
        <v>218</v>
      </c>
      <c r="E22" s="99">
        <v>130</v>
      </c>
      <c r="F22" s="117"/>
      <c r="G22" s="165"/>
      <c r="H22" s="165"/>
      <c r="I22" s="165"/>
      <c r="J22" s="165"/>
      <c r="K22" s="165"/>
      <c r="L22" s="165"/>
      <c r="M22" s="165"/>
      <c r="N22" s="165"/>
      <c r="O22" s="165"/>
      <c r="P22" s="165"/>
    </row>
    <row r="23" spans="1:18" s="175" customFormat="1">
      <c r="A23" s="169">
        <v>3</v>
      </c>
      <c r="B23" s="169"/>
      <c r="C23" s="173" t="s">
        <v>219</v>
      </c>
      <c r="D23" s="169"/>
      <c r="E23" s="174"/>
      <c r="F23" s="171"/>
      <c r="G23" s="172"/>
      <c r="H23" s="172"/>
      <c r="I23" s="172"/>
      <c r="J23" s="172"/>
      <c r="K23" s="172"/>
      <c r="L23" s="172"/>
      <c r="M23" s="172"/>
      <c r="N23" s="172"/>
      <c r="O23" s="172"/>
      <c r="P23" s="172"/>
    </row>
    <row r="24" spans="1:18" s="168" customFormat="1" ht="38.25">
      <c r="A24" s="99" t="s">
        <v>190</v>
      </c>
      <c r="B24" s="99" t="s">
        <v>208</v>
      </c>
      <c r="C24" s="100" t="s">
        <v>214</v>
      </c>
      <c r="D24" s="101" t="s">
        <v>86</v>
      </c>
      <c r="E24" s="99">
        <v>35</v>
      </c>
      <c r="F24" s="117"/>
      <c r="G24" s="165"/>
      <c r="H24" s="165"/>
      <c r="I24" s="165"/>
      <c r="J24" s="165"/>
      <c r="K24" s="165"/>
      <c r="L24" s="165"/>
      <c r="M24" s="165"/>
      <c r="N24" s="165"/>
      <c r="O24" s="165"/>
      <c r="P24" s="165"/>
    </row>
    <row r="25" spans="1:18" s="168" customFormat="1" ht="25.5">
      <c r="A25" s="48" t="s">
        <v>193</v>
      </c>
      <c r="B25" s="48" t="s">
        <v>205</v>
      </c>
      <c r="C25" s="100" t="s">
        <v>220</v>
      </c>
      <c r="D25" s="101" t="s">
        <v>86</v>
      </c>
      <c r="E25" s="99">
        <v>60</v>
      </c>
      <c r="F25" s="102"/>
      <c r="G25" s="103"/>
      <c r="H25" s="103"/>
      <c r="I25" s="165"/>
      <c r="J25" s="103"/>
      <c r="K25" s="103"/>
      <c r="L25" s="103"/>
      <c r="M25" s="103"/>
      <c r="N25" s="103"/>
      <c r="O25" s="103"/>
      <c r="P25" s="103"/>
    </row>
    <row r="26" spans="1:18" s="115" customFormat="1" ht="25.5">
      <c r="A26" s="48" t="s">
        <v>195</v>
      </c>
      <c r="B26" s="176" t="s">
        <v>221</v>
      </c>
      <c r="C26" s="177" t="s">
        <v>222</v>
      </c>
      <c r="D26" s="178" t="s">
        <v>218</v>
      </c>
      <c r="E26" s="179">
        <v>105</v>
      </c>
      <c r="F26" s="180"/>
      <c r="G26" s="103"/>
      <c r="H26" s="103"/>
      <c r="I26" s="165"/>
      <c r="J26" s="103"/>
      <c r="K26" s="165"/>
      <c r="L26" s="103"/>
      <c r="M26" s="103"/>
      <c r="N26" s="103"/>
      <c r="O26" s="103"/>
      <c r="P26" s="103"/>
      <c r="R26" s="181"/>
    </row>
    <row r="27" spans="1:18" s="70" customFormat="1">
      <c r="A27" s="169">
        <v>4</v>
      </c>
      <c r="B27" s="169"/>
      <c r="C27" s="173" t="s">
        <v>223</v>
      </c>
      <c r="D27" s="169"/>
      <c r="E27" s="174"/>
      <c r="F27" s="171"/>
      <c r="G27" s="172"/>
      <c r="H27" s="172"/>
      <c r="I27" s="172"/>
      <c r="J27" s="172"/>
      <c r="K27" s="172"/>
      <c r="L27" s="172"/>
      <c r="M27" s="172"/>
      <c r="N27" s="172"/>
      <c r="O27" s="172"/>
      <c r="P27" s="172"/>
    </row>
    <row r="28" spans="1:18" s="168" customFormat="1" ht="14.25">
      <c r="A28" s="48" t="s">
        <v>200</v>
      </c>
      <c r="B28" s="99" t="s">
        <v>191</v>
      </c>
      <c r="C28" s="100" t="s">
        <v>224</v>
      </c>
      <c r="D28" s="101" t="s">
        <v>86</v>
      </c>
      <c r="E28" s="99">
        <v>850</v>
      </c>
      <c r="F28" s="102"/>
      <c r="G28" s="103"/>
      <c r="H28" s="103"/>
      <c r="I28" s="165"/>
      <c r="J28" s="103"/>
      <c r="K28" s="103"/>
      <c r="L28" s="103"/>
      <c r="M28" s="103"/>
      <c r="N28" s="103"/>
      <c r="O28" s="103"/>
      <c r="P28" s="103"/>
    </row>
    <row r="29" spans="1:18" s="168" customFormat="1" ht="25.5">
      <c r="A29" s="48" t="s">
        <v>225</v>
      </c>
      <c r="B29" s="99" t="s">
        <v>191</v>
      </c>
      <c r="C29" s="100" t="s">
        <v>226</v>
      </c>
      <c r="D29" s="101" t="s">
        <v>86</v>
      </c>
      <c r="E29" s="99">
        <v>850</v>
      </c>
      <c r="F29" s="102"/>
      <c r="G29" s="103"/>
      <c r="H29" s="103"/>
      <c r="I29" s="165"/>
      <c r="J29" s="103"/>
      <c r="K29" s="103"/>
      <c r="L29" s="103"/>
      <c r="M29" s="103"/>
      <c r="N29" s="103"/>
      <c r="O29" s="103"/>
      <c r="P29" s="103"/>
    </row>
    <row r="30" spans="1:18" ht="25.5">
      <c r="A30" s="48" t="s">
        <v>227</v>
      </c>
      <c r="B30" s="99" t="s">
        <v>191</v>
      </c>
      <c r="C30" s="15" t="s">
        <v>228</v>
      </c>
      <c r="D30" s="101" t="s">
        <v>86</v>
      </c>
      <c r="E30" s="99">
        <v>30</v>
      </c>
      <c r="F30" s="117"/>
      <c r="G30" s="103"/>
      <c r="H30" s="103"/>
      <c r="I30" s="165"/>
      <c r="J30" s="103"/>
      <c r="K30" s="103"/>
      <c r="L30" s="103"/>
      <c r="M30" s="103"/>
      <c r="N30" s="103"/>
      <c r="O30" s="103"/>
      <c r="P30" s="103"/>
    </row>
    <row r="31" spans="1:18" s="168" customFormat="1" ht="38.25">
      <c r="A31" s="48" t="s">
        <v>229</v>
      </c>
      <c r="B31" s="48" t="s">
        <v>208</v>
      </c>
      <c r="C31" s="100" t="s">
        <v>230</v>
      </c>
      <c r="D31" s="101" t="s">
        <v>86</v>
      </c>
      <c r="E31" s="99">
        <v>1100</v>
      </c>
      <c r="F31" s="102"/>
      <c r="G31" s="103"/>
      <c r="H31" s="103"/>
      <c r="I31" s="165"/>
      <c r="J31" s="103"/>
      <c r="K31" s="103"/>
      <c r="L31" s="103"/>
      <c r="M31" s="103"/>
      <c r="N31" s="103"/>
      <c r="O31" s="103"/>
      <c r="P31" s="103"/>
    </row>
    <row r="32" spans="1:18" s="168" customFormat="1">
      <c r="A32" s="48" t="s">
        <v>231</v>
      </c>
      <c r="B32" s="99" t="s">
        <v>191</v>
      </c>
      <c r="C32" s="162" t="s">
        <v>232</v>
      </c>
      <c r="D32" s="106" t="s">
        <v>218</v>
      </c>
      <c r="E32" s="182">
        <v>70</v>
      </c>
      <c r="F32" s="102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1:16" s="168" customFormat="1">
      <c r="A33" s="48" t="s">
        <v>233</v>
      </c>
      <c r="B33" s="99" t="s">
        <v>191</v>
      </c>
      <c r="C33" s="162" t="s">
        <v>234</v>
      </c>
      <c r="D33" s="106" t="s">
        <v>218</v>
      </c>
      <c r="E33" s="182">
        <v>100</v>
      </c>
      <c r="F33" s="102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1:16" s="168" customFormat="1">
      <c r="A34" s="48" t="s">
        <v>235</v>
      </c>
      <c r="B34" s="99" t="s">
        <v>191</v>
      </c>
      <c r="C34" s="162" t="s">
        <v>236</v>
      </c>
      <c r="D34" s="106" t="s">
        <v>218</v>
      </c>
      <c r="E34" s="182">
        <v>90</v>
      </c>
      <c r="F34" s="102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s="168" customFormat="1">
      <c r="A35" s="48" t="s">
        <v>237</v>
      </c>
      <c r="B35" s="99" t="s">
        <v>191</v>
      </c>
      <c r="C35" s="162" t="s">
        <v>238</v>
      </c>
      <c r="D35" s="106" t="s">
        <v>90</v>
      </c>
      <c r="E35" s="182">
        <v>5</v>
      </c>
      <c r="F35" s="102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1:16" s="168" customFormat="1">
      <c r="A36" s="99" t="s">
        <v>239</v>
      </c>
      <c r="B36" s="99" t="s">
        <v>191</v>
      </c>
      <c r="C36" s="183" t="s">
        <v>240</v>
      </c>
      <c r="D36" s="101" t="s">
        <v>102</v>
      </c>
      <c r="E36" s="182">
        <v>1</v>
      </c>
      <c r="F36" s="117"/>
      <c r="G36" s="165"/>
      <c r="H36" s="165"/>
      <c r="I36" s="165"/>
      <c r="J36" s="165"/>
      <c r="K36" s="165"/>
      <c r="L36" s="165"/>
      <c r="M36" s="165"/>
      <c r="N36" s="165"/>
      <c r="O36" s="165"/>
      <c r="P36" s="165"/>
    </row>
    <row r="37" spans="1:16" s="168" customFormat="1" ht="14.25">
      <c r="A37" s="99" t="s">
        <v>241</v>
      </c>
      <c r="B37" s="99" t="s">
        <v>208</v>
      </c>
      <c r="C37" s="100" t="s">
        <v>242</v>
      </c>
      <c r="D37" s="101" t="s">
        <v>86</v>
      </c>
      <c r="E37" s="99">
        <v>100</v>
      </c>
      <c r="F37" s="117"/>
      <c r="G37" s="165"/>
      <c r="H37" s="165"/>
      <c r="I37" s="165"/>
      <c r="J37" s="165"/>
      <c r="K37" s="165"/>
      <c r="L37" s="165"/>
      <c r="M37" s="165"/>
      <c r="N37" s="165"/>
      <c r="O37" s="165"/>
      <c r="P37" s="165"/>
    </row>
    <row r="38" spans="1:16" s="168" customFormat="1" ht="25.5">
      <c r="A38" s="99" t="s">
        <v>243</v>
      </c>
      <c r="B38" s="99" t="s">
        <v>191</v>
      </c>
      <c r="C38" s="100" t="s">
        <v>244</v>
      </c>
      <c r="D38" s="101" t="s">
        <v>86</v>
      </c>
      <c r="E38" s="99">
        <v>170</v>
      </c>
      <c r="F38" s="117"/>
      <c r="G38" s="165"/>
      <c r="H38" s="165"/>
      <c r="I38" s="165"/>
      <c r="J38" s="165"/>
      <c r="K38" s="165"/>
      <c r="L38" s="165"/>
      <c r="M38" s="165"/>
      <c r="N38" s="165"/>
      <c r="O38" s="165"/>
      <c r="P38" s="165"/>
    </row>
    <row r="39" spans="1:16" s="175" customFormat="1">
      <c r="A39" s="169">
        <v>5</v>
      </c>
      <c r="B39" s="169"/>
      <c r="C39" s="173" t="s">
        <v>245</v>
      </c>
      <c r="D39" s="169"/>
      <c r="E39" s="174"/>
      <c r="F39" s="171"/>
      <c r="G39" s="172"/>
      <c r="H39" s="172"/>
      <c r="I39" s="172"/>
      <c r="J39" s="172"/>
      <c r="K39" s="172"/>
      <c r="L39" s="172"/>
      <c r="M39" s="172"/>
      <c r="N39" s="172"/>
      <c r="O39" s="172"/>
      <c r="P39" s="172"/>
    </row>
    <row r="40" spans="1:16" s="70" customFormat="1" ht="25.5">
      <c r="A40" s="144" t="s">
        <v>246</v>
      </c>
      <c r="B40" s="99" t="s">
        <v>130</v>
      </c>
      <c r="C40" s="18" t="s">
        <v>247</v>
      </c>
      <c r="D40" s="106" t="s">
        <v>123</v>
      </c>
      <c r="E40" s="99">
        <f>E41*0.15</f>
        <v>63.75</v>
      </c>
      <c r="F40" s="160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1:16" s="168" customFormat="1" ht="38.25">
      <c r="A41" s="144" t="s">
        <v>248</v>
      </c>
      <c r="B41" s="48" t="s">
        <v>208</v>
      </c>
      <c r="C41" s="100" t="s">
        <v>249</v>
      </c>
      <c r="D41" s="101" t="s">
        <v>86</v>
      </c>
      <c r="E41" s="99">
        <v>425</v>
      </c>
      <c r="F41" s="102"/>
      <c r="G41" s="103"/>
      <c r="H41" s="103"/>
      <c r="I41" s="165"/>
      <c r="J41" s="103"/>
      <c r="K41" s="103"/>
      <c r="L41" s="103"/>
      <c r="M41" s="103"/>
      <c r="N41" s="103"/>
      <c r="O41" s="103"/>
      <c r="P41" s="103"/>
    </row>
    <row r="42" spans="1:16" s="168" customFormat="1" ht="14.25">
      <c r="A42" s="144" t="s">
        <v>250</v>
      </c>
      <c r="B42" s="99" t="s">
        <v>191</v>
      </c>
      <c r="C42" s="100" t="s">
        <v>251</v>
      </c>
      <c r="D42" s="101" t="s">
        <v>86</v>
      </c>
      <c r="E42" s="99">
        <f>E41</f>
        <v>425</v>
      </c>
      <c r="F42" s="102"/>
      <c r="G42" s="103"/>
      <c r="H42" s="103"/>
      <c r="I42" s="165"/>
      <c r="J42" s="103"/>
      <c r="K42" s="103"/>
      <c r="L42" s="103"/>
      <c r="M42" s="103"/>
      <c r="N42" s="103"/>
      <c r="O42" s="103"/>
      <c r="P42" s="103"/>
    </row>
    <row r="43" spans="1:16" s="70" customFormat="1" ht="25.5">
      <c r="A43" s="144" t="s">
        <v>252</v>
      </c>
      <c r="B43" s="99" t="s">
        <v>139</v>
      </c>
      <c r="C43" s="18" t="s">
        <v>253</v>
      </c>
      <c r="D43" s="106" t="s">
        <v>123</v>
      </c>
      <c r="E43" s="114">
        <f>E41*0.08</f>
        <v>34</v>
      </c>
      <c r="F43" s="107"/>
      <c r="G43" s="103"/>
      <c r="H43" s="103"/>
      <c r="I43" s="104"/>
      <c r="J43" s="104"/>
      <c r="K43" s="104"/>
      <c r="L43" s="103"/>
      <c r="M43" s="103"/>
      <c r="N43" s="103"/>
      <c r="O43" s="103"/>
      <c r="P43" s="103"/>
    </row>
    <row r="44" spans="1:16" s="70" customFormat="1">
      <c r="A44" s="169">
        <v>6</v>
      </c>
      <c r="B44" s="169"/>
      <c r="C44" s="173" t="s">
        <v>254</v>
      </c>
      <c r="D44" s="169"/>
      <c r="E44" s="174"/>
      <c r="F44" s="171"/>
      <c r="G44" s="172"/>
      <c r="H44" s="172"/>
      <c r="I44" s="172"/>
      <c r="J44" s="172"/>
      <c r="K44" s="172"/>
      <c r="L44" s="172"/>
      <c r="M44" s="172"/>
      <c r="N44" s="172"/>
      <c r="O44" s="172"/>
      <c r="P44" s="172"/>
    </row>
    <row r="45" spans="1:16" s="70" customFormat="1" ht="25.5">
      <c r="A45" s="144" t="s">
        <v>255</v>
      </c>
      <c r="B45" s="176" t="s">
        <v>256</v>
      </c>
      <c r="C45" s="18" t="s">
        <v>257</v>
      </c>
      <c r="D45" s="106" t="s">
        <v>123</v>
      </c>
      <c r="E45" s="114">
        <v>110</v>
      </c>
      <c r="F45" s="160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1:16" s="70" customFormat="1" ht="51">
      <c r="A46" s="144" t="s">
        <v>258</v>
      </c>
      <c r="B46" s="176" t="s">
        <v>259</v>
      </c>
      <c r="C46" s="18" t="s">
        <v>260</v>
      </c>
      <c r="D46" s="106" t="s">
        <v>141</v>
      </c>
      <c r="E46" s="48">
        <v>370.5</v>
      </c>
      <c r="F46" s="160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1:16" s="70" customFormat="1">
      <c r="A47" s="169">
        <v>7</v>
      </c>
      <c r="B47" s="169"/>
      <c r="C47" s="173" t="s">
        <v>261</v>
      </c>
      <c r="D47" s="169"/>
      <c r="E47" s="174"/>
      <c r="F47" s="171"/>
      <c r="G47" s="172"/>
      <c r="H47" s="172"/>
      <c r="I47" s="172"/>
      <c r="J47" s="172"/>
      <c r="K47" s="172"/>
      <c r="L47" s="172"/>
      <c r="M47" s="172"/>
      <c r="N47" s="172"/>
      <c r="O47" s="172"/>
      <c r="P47" s="172"/>
    </row>
    <row r="48" spans="1:16" s="168" customFormat="1">
      <c r="A48" s="48" t="s">
        <v>262</v>
      </c>
      <c r="B48" s="99" t="s">
        <v>191</v>
      </c>
      <c r="C48" s="162" t="s">
        <v>263</v>
      </c>
      <c r="D48" s="106" t="s">
        <v>218</v>
      </c>
      <c r="E48" s="182">
        <v>75</v>
      </c>
      <c r="F48" s="102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1:16" s="168" customFormat="1" ht="14.25">
      <c r="A49" s="48" t="s">
        <v>264</v>
      </c>
      <c r="B49" s="99" t="s">
        <v>191</v>
      </c>
      <c r="C49" s="100" t="s">
        <v>265</v>
      </c>
      <c r="D49" s="101" t="s">
        <v>86</v>
      </c>
      <c r="E49" s="99">
        <v>160</v>
      </c>
      <c r="F49" s="102"/>
      <c r="G49" s="103"/>
      <c r="H49" s="103"/>
      <c r="I49" s="165"/>
      <c r="J49" s="103"/>
      <c r="K49" s="103"/>
      <c r="L49" s="103"/>
      <c r="M49" s="103"/>
      <c r="N49" s="103"/>
      <c r="O49" s="103"/>
      <c r="P49" s="103"/>
    </row>
    <row r="50" spans="1:16" s="168" customFormat="1">
      <c r="A50" s="48" t="s">
        <v>266</v>
      </c>
      <c r="B50" s="99" t="s">
        <v>191</v>
      </c>
      <c r="C50" s="162" t="s">
        <v>267</v>
      </c>
      <c r="D50" s="106" t="s">
        <v>102</v>
      </c>
      <c r="E50" s="182">
        <v>1</v>
      </c>
      <c r="F50" s="102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1:16">
      <c r="A51" s="48">
        <v>8</v>
      </c>
      <c r="B51" s="48"/>
      <c r="C51" s="15" t="s">
        <v>202</v>
      </c>
      <c r="D51" s="119" t="s">
        <v>102</v>
      </c>
      <c r="E51" s="14">
        <v>1</v>
      </c>
      <c r="F51" s="14"/>
      <c r="G51" s="121"/>
      <c r="H51" s="122"/>
      <c r="I51" s="166"/>
      <c r="J51" s="166"/>
      <c r="K51" s="167"/>
      <c r="L51" s="122"/>
      <c r="M51" s="122"/>
      <c r="N51" s="122"/>
      <c r="O51" s="122"/>
      <c r="P51" s="103"/>
    </row>
    <row r="52" spans="1:16" s="168" customFormat="1">
      <c r="A52" s="99"/>
      <c r="B52" s="99"/>
      <c r="C52" s="100"/>
      <c r="D52" s="101"/>
      <c r="E52" s="164"/>
      <c r="F52" s="164"/>
      <c r="G52" s="165"/>
      <c r="H52" s="165"/>
      <c r="I52" s="165"/>
      <c r="J52" s="165"/>
      <c r="K52" s="165"/>
      <c r="L52" s="165"/>
      <c r="M52" s="165"/>
      <c r="N52" s="165"/>
      <c r="O52" s="165"/>
      <c r="P52" s="165"/>
    </row>
    <row r="53" spans="1:16" s="132" customFormat="1" ht="12.75" customHeight="1">
      <c r="A53" s="124"/>
      <c r="B53" s="124"/>
      <c r="C53" s="125" t="s">
        <v>125</v>
      </c>
      <c r="D53" s="126"/>
      <c r="E53" s="124"/>
      <c r="F53" s="127"/>
      <c r="G53" s="128"/>
      <c r="H53" s="129"/>
      <c r="I53" s="130"/>
      <c r="J53" s="129"/>
      <c r="K53" s="130"/>
      <c r="L53" s="129">
        <f>SUM(L11:L52)</f>
        <v>0</v>
      </c>
      <c r="M53" s="130">
        <f>SUM(M11:M52)</f>
        <v>0</v>
      </c>
      <c r="N53" s="129">
        <f>SUM(N11:N52)</f>
        <v>0</v>
      </c>
      <c r="O53" s="130">
        <f>SUM(O11:O52)</f>
        <v>0</v>
      </c>
      <c r="P53" s="131">
        <f>SUM(P11:P52)</f>
        <v>0</v>
      </c>
    </row>
    <row r="54" spans="1:16">
      <c r="K54" s="133" t="s">
        <v>126</v>
      </c>
      <c r="L54" s="134">
        <f>SUM(L53:L53)</f>
        <v>0</v>
      </c>
      <c r="M54" s="134">
        <f>SUM(M53:M53)</f>
        <v>0</v>
      </c>
      <c r="N54" s="134">
        <f>SUM(N53:N53)</f>
        <v>0</v>
      </c>
      <c r="O54" s="134">
        <f>SUM(O53:O53)</f>
        <v>0</v>
      </c>
      <c r="P54" s="135">
        <f>SUM(P53:P53)</f>
        <v>0</v>
      </c>
    </row>
    <row r="55" spans="1:16">
      <c r="K55" s="133"/>
      <c r="L55" s="136"/>
      <c r="M55" s="136"/>
      <c r="N55" s="136"/>
      <c r="O55" s="136"/>
      <c r="P55" s="137"/>
    </row>
    <row r="56" spans="1:16">
      <c r="C56" s="76" t="s">
        <v>25</v>
      </c>
      <c r="F56" s="33"/>
    </row>
    <row r="57" spans="1:16">
      <c r="C57" s="76"/>
      <c r="F57" s="33"/>
    </row>
    <row r="58" spans="1:16">
      <c r="C58" s="76"/>
      <c r="F58" s="33"/>
    </row>
    <row r="59" spans="1:16">
      <c r="F59" s="33"/>
    </row>
    <row r="60" spans="1:16">
      <c r="C60" s="76" t="s">
        <v>64</v>
      </c>
      <c r="F60" s="33"/>
    </row>
  </sheetData>
  <mergeCells count="7">
    <mergeCell ref="F8:K8"/>
    <mergeCell ref="L8:P8"/>
    <mergeCell ref="A8:A9"/>
    <mergeCell ref="B8:B9"/>
    <mergeCell ref="C8:C9"/>
    <mergeCell ref="D8:D9"/>
    <mergeCell ref="E8:E9"/>
  </mergeCells>
  <pageMargins left="0.39374999999999999" right="0.35416666666666702" top="1.0236111111111099" bottom="0.39374999999999999" header="0.51180555555555496" footer="0.15763888888888899"/>
  <pageSetup paperSize="9" firstPageNumber="0" orientation="landscape" horizontalDpi="300" verticalDpi="300"/>
  <headerFooter>
    <oddHeader>&amp;C&amp;12LOKĀLĀ TĀME Nr. 1-3
&amp;"Arial,Trekns"&amp;UJAUNBŪVĒJAMĀS KONSTRUKCIJAS.</oddHeader>
    <oddFooter>&amp;C&amp;8&amp;P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</sheetPr>
  <dimension ref="A1:AMK48"/>
  <sheetViews>
    <sheetView topLeftCell="A13" zoomScaleNormal="100" workbookViewId="0">
      <selection activeCell="K28" sqref="K28"/>
    </sheetView>
  </sheetViews>
  <sheetFormatPr defaultRowHeight="12.75"/>
  <cols>
    <col min="1" max="1" width="5.7109375" style="1" customWidth="1"/>
    <col min="2" max="2" width="7.85546875" style="1" customWidth="1"/>
    <col min="3" max="3" width="43" style="2" customWidth="1"/>
    <col min="4" max="4" width="4.7109375" style="3" customWidth="1"/>
    <col min="5" max="5" width="6.42578125" style="1" customWidth="1"/>
    <col min="6" max="6" width="6.28515625" style="1" customWidth="1"/>
    <col min="7" max="7" width="6.5703125" style="35" customWidth="1"/>
    <col min="8" max="8" width="6.42578125" style="36" customWidth="1"/>
    <col min="9" max="9" width="7.7109375" style="36" customWidth="1"/>
    <col min="10" max="10" width="6.28515625" style="36" customWidth="1"/>
    <col min="11" max="11" width="7.5703125" style="36" customWidth="1"/>
    <col min="12" max="13" width="8.42578125" style="36" customWidth="1"/>
    <col min="14" max="14" width="9.85546875" style="36" customWidth="1"/>
    <col min="15" max="15" width="8.42578125" style="36" customWidth="1"/>
    <col min="16" max="16" width="10.28515625" style="4" customWidth="1"/>
    <col min="17" max="1025" width="9.140625" style="4" customWidth="1"/>
  </cols>
  <sheetData>
    <row r="1" spans="1:17" ht="14.25">
      <c r="A1" s="77" t="s">
        <v>1</v>
      </c>
      <c r="B1" s="77"/>
      <c r="C1" s="78"/>
      <c r="D1" s="37" t="s">
        <v>14</v>
      </c>
      <c r="E1" s="79"/>
      <c r="F1" s="79"/>
      <c r="G1" s="80"/>
      <c r="H1" s="81"/>
      <c r="I1" s="81"/>
      <c r="J1" s="81"/>
      <c r="K1" s="81"/>
      <c r="L1" s="81"/>
      <c r="M1" s="81"/>
      <c r="N1" s="81"/>
      <c r="O1" s="81"/>
      <c r="P1" s="82"/>
    </row>
    <row r="2" spans="1:17" ht="15">
      <c r="A2" s="77" t="s">
        <v>28</v>
      </c>
      <c r="B2" s="77"/>
      <c r="C2" s="78"/>
      <c r="D2" s="7" t="s">
        <v>65</v>
      </c>
      <c r="E2" s="79"/>
      <c r="F2" s="79"/>
      <c r="G2" s="80"/>
      <c r="H2" s="81"/>
      <c r="I2" s="81"/>
      <c r="J2" s="81"/>
      <c r="K2" s="81"/>
      <c r="L2" s="81"/>
      <c r="M2" s="81"/>
      <c r="N2" s="81"/>
      <c r="O2" s="81"/>
      <c r="P2" s="82"/>
    </row>
    <row r="3" spans="1:17" ht="15">
      <c r="A3" s="77"/>
      <c r="B3" s="77"/>
      <c r="C3" s="78"/>
      <c r="D3" s="7" t="s">
        <v>30</v>
      </c>
      <c r="E3" s="79"/>
      <c r="F3" s="79"/>
      <c r="G3" s="80"/>
      <c r="H3" s="81"/>
      <c r="I3" s="81"/>
      <c r="J3" s="81"/>
      <c r="K3" s="81"/>
      <c r="L3" s="81"/>
      <c r="M3" s="81"/>
      <c r="N3" s="81"/>
      <c r="O3" s="81"/>
      <c r="P3" s="82"/>
    </row>
    <row r="4" spans="1:17" ht="15">
      <c r="A4" s="77" t="s">
        <v>31</v>
      </c>
      <c r="B4" s="77"/>
      <c r="C4" s="78"/>
      <c r="D4" s="7" t="s">
        <v>32</v>
      </c>
      <c r="E4" s="79"/>
      <c r="F4" s="79"/>
      <c r="G4" s="80"/>
      <c r="H4" s="81"/>
      <c r="I4" s="81"/>
      <c r="J4" s="81"/>
      <c r="K4" s="81"/>
      <c r="L4" s="81"/>
      <c r="M4" s="81"/>
      <c r="N4" s="81"/>
      <c r="O4" s="81"/>
      <c r="P4" s="82"/>
    </row>
    <row r="5" spans="1:17" ht="14.25">
      <c r="A5" s="77" t="s">
        <v>7</v>
      </c>
      <c r="B5" s="77"/>
      <c r="C5" s="78"/>
      <c r="D5" s="83"/>
      <c r="E5" s="79"/>
      <c r="F5" s="79"/>
      <c r="G5" s="80"/>
      <c r="H5" s="81"/>
      <c r="I5" s="81"/>
      <c r="J5" s="81"/>
      <c r="K5" s="81"/>
      <c r="L5" s="81"/>
      <c r="M5" s="81"/>
      <c r="N5" s="81"/>
      <c r="O5" s="81"/>
      <c r="P5" s="82"/>
    </row>
    <row r="6" spans="1:17" ht="14.25">
      <c r="A6" s="77" t="s">
        <v>66</v>
      </c>
      <c r="B6" s="77"/>
      <c r="C6" s="78"/>
      <c r="D6" s="84"/>
      <c r="E6" s="79"/>
      <c r="F6" s="79"/>
      <c r="G6" s="80"/>
      <c r="H6" s="81"/>
      <c r="I6" s="81"/>
      <c r="J6" s="81"/>
      <c r="K6" s="81"/>
      <c r="L6" s="81"/>
      <c r="M6" s="81"/>
      <c r="N6" s="81"/>
      <c r="O6" s="85" t="s">
        <v>67</v>
      </c>
      <c r="P6" s="138">
        <f>P42</f>
        <v>0</v>
      </c>
    </row>
    <row r="7" spans="1:17" ht="14.25">
      <c r="A7" s="6" t="s">
        <v>68</v>
      </c>
      <c r="B7" s="6"/>
      <c r="C7" s="78"/>
      <c r="D7" s="84"/>
      <c r="E7" s="79"/>
      <c r="F7" s="79"/>
      <c r="G7" s="80"/>
      <c r="H7" s="81"/>
      <c r="I7" s="81"/>
      <c r="J7" s="81"/>
      <c r="K7" s="81"/>
      <c r="L7" s="81"/>
      <c r="M7" s="81"/>
      <c r="N7" s="81"/>
      <c r="O7" s="81"/>
      <c r="P7" s="82"/>
    </row>
    <row r="8" spans="1:17" ht="20.25" customHeight="1">
      <c r="A8" s="334" t="s">
        <v>9</v>
      </c>
      <c r="B8" s="334" t="s">
        <v>69</v>
      </c>
      <c r="C8" s="342" t="s">
        <v>70</v>
      </c>
      <c r="D8" s="343" t="s">
        <v>71</v>
      </c>
      <c r="E8" s="334" t="s">
        <v>72</v>
      </c>
      <c r="F8" s="340" t="s">
        <v>73</v>
      </c>
      <c r="G8" s="340"/>
      <c r="H8" s="340"/>
      <c r="I8" s="340"/>
      <c r="J8" s="340"/>
      <c r="K8" s="340"/>
      <c r="L8" s="341" t="s">
        <v>74</v>
      </c>
      <c r="M8" s="341"/>
      <c r="N8" s="341"/>
      <c r="O8" s="341"/>
      <c r="P8" s="341"/>
      <c r="Q8" s="9"/>
    </row>
    <row r="9" spans="1:17" ht="81.75" customHeight="1">
      <c r="A9" s="334"/>
      <c r="B9" s="334"/>
      <c r="C9" s="342"/>
      <c r="D9" s="343"/>
      <c r="E9" s="334"/>
      <c r="F9" s="87" t="s">
        <v>75</v>
      </c>
      <c r="G9" s="87" t="s">
        <v>76</v>
      </c>
      <c r="H9" s="40" t="s">
        <v>77</v>
      </c>
      <c r="I9" s="40" t="s">
        <v>78</v>
      </c>
      <c r="J9" s="40" t="s">
        <v>79</v>
      </c>
      <c r="K9" s="40" t="s">
        <v>80</v>
      </c>
      <c r="L9" s="40" t="s">
        <v>39</v>
      </c>
      <c r="M9" s="40" t="s">
        <v>77</v>
      </c>
      <c r="N9" s="40" t="s">
        <v>78</v>
      </c>
      <c r="O9" s="40" t="s">
        <v>79</v>
      </c>
      <c r="P9" s="40" t="s">
        <v>81</v>
      </c>
    </row>
    <row r="10" spans="1:17">
      <c r="A10" s="88"/>
      <c r="B10" s="88"/>
      <c r="C10" s="89"/>
      <c r="D10" s="32"/>
      <c r="E10" s="10"/>
      <c r="F10" s="23"/>
      <c r="G10" s="45"/>
      <c r="H10" s="90"/>
      <c r="I10" s="47"/>
      <c r="J10" s="90"/>
      <c r="K10" s="47"/>
      <c r="L10" s="90"/>
      <c r="M10" s="47"/>
      <c r="N10" s="90"/>
      <c r="O10" s="47"/>
      <c r="P10" s="91"/>
    </row>
    <row r="11" spans="1:17" s="115" customFormat="1">
      <c r="A11" s="169">
        <v>1</v>
      </c>
      <c r="B11" s="169"/>
      <c r="C11" s="109" t="s">
        <v>268</v>
      </c>
      <c r="D11" s="170"/>
      <c r="E11" s="171"/>
      <c r="F11" s="171"/>
      <c r="G11" s="172"/>
      <c r="H11" s="172"/>
      <c r="I11" s="172"/>
      <c r="J11" s="172"/>
      <c r="K11" s="172"/>
      <c r="L11" s="172"/>
      <c r="M11" s="172"/>
      <c r="N11" s="172"/>
      <c r="O11" s="172"/>
      <c r="P11" s="172"/>
    </row>
    <row r="12" spans="1:17" s="115" customFormat="1" ht="25.5">
      <c r="A12" s="176" t="s">
        <v>129</v>
      </c>
      <c r="B12" s="176" t="s">
        <v>221</v>
      </c>
      <c r="C12" s="177" t="s">
        <v>269</v>
      </c>
      <c r="D12" s="178" t="s">
        <v>102</v>
      </c>
      <c r="E12" s="178">
        <v>35</v>
      </c>
      <c r="F12" s="180"/>
      <c r="G12" s="103"/>
      <c r="H12" s="103"/>
      <c r="I12" s="165"/>
      <c r="J12" s="103"/>
      <c r="K12" s="165"/>
      <c r="L12" s="103"/>
      <c r="M12" s="103"/>
      <c r="N12" s="103"/>
      <c r="O12" s="103"/>
      <c r="P12" s="103"/>
    </row>
    <row r="13" spans="1:17" s="115" customFormat="1" ht="25.5">
      <c r="A13" s="176" t="s">
        <v>132</v>
      </c>
      <c r="B13" s="176" t="s">
        <v>221</v>
      </c>
      <c r="C13" s="177" t="s">
        <v>270</v>
      </c>
      <c r="D13" s="178" t="s">
        <v>102</v>
      </c>
      <c r="E13" s="178">
        <v>16</v>
      </c>
      <c r="F13" s="180"/>
      <c r="G13" s="103"/>
      <c r="H13" s="103"/>
      <c r="I13" s="165"/>
      <c r="J13" s="103"/>
      <c r="K13" s="165"/>
      <c r="L13" s="103"/>
      <c r="M13" s="103"/>
      <c r="N13" s="103"/>
      <c r="O13" s="103"/>
      <c r="P13" s="103"/>
    </row>
    <row r="14" spans="1:17" s="115" customFormat="1" ht="25.5">
      <c r="A14" s="176" t="s">
        <v>134</v>
      </c>
      <c r="B14" s="176" t="s">
        <v>221</v>
      </c>
      <c r="C14" s="177" t="s">
        <v>271</v>
      </c>
      <c r="D14" s="178" t="s">
        <v>102</v>
      </c>
      <c r="E14" s="178">
        <v>3</v>
      </c>
      <c r="F14" s="180"/>
      <c r="G14" s="103"/>
      <c r="H14" s="103"/>
      <c r="I14" s="165"/>
      <c r="J14" s="103"/>
      <c r="K14" s="165"/>
      <c r="L14" s="103"/>
      <c r="M14" s="103"/>
      <c r="N14" s="103"/>
      <c r="O14" s="103"/>
      <c r="P14" s="103"/>
    </row>
    <row r="15" spans="1:17" s="115" customFormat="1" ht="25.5">
      <c r="A15" s="176" t="s">
        <v>136</v>
      </c>
      <c r="B15" s="176" t="s">
        <v>221</v>
      </c>
      <c r="C15" s="177" t="s">
        <v>272</v>
      </c>
      <c r="D15" s="178" t="s">
        <v>102</v>
      </c>
      <c r="E15" s="178">
        <v>1</v>
      </c>
      <c r="F15" s="180"/>
      <c r="G15" s="103"/>
      <c r="H15" s="103"/>
      <c r="I15" s="165"/>
      <c r="J15" s="103"/>
      <c r="K15" s="165"/>
      <c r="L15" s="103"/>
      <c r="M15" s="103"/>
      <c r="N15" s="103"/>
      <c r="O15" s="103"/>
      <c r="P15" s="103"/>
    </row>
    <row r="16" spans="1:17" s="115" customFormat="1" ht="25.5">
      <c r="A16" s="176" t="s">
        <v>138</v>
      </c>
      <c r="B16" s="176" t="s">
        <v>221</v>
      </c>
      <c r="C16" s="177" t="s">
        <v>273</v>
      </c>
      <c r="D16" s="178" t="s">
        <v>102</v>
      </c>
      <c r="E16" s="178">
        <v>1</v>
      </c>
      <c r="F16" s="180"/>
      <c r="G16" s="103"/>
      <c r="H16" s="103"/>
      <c r="I16" s="165"/>
      <c r="J16" s="103"/>
      <c r="K16" s="165"/>
      <c r="L16" s="103"/>
      <c r="M16" s="103"/>
      <c r="N16" s="103"/>
      <c r="O16" s="103"/>
      <c r="P16" s="103"/>
    </row>
    <row r="17" spans="1:16" s="115" customFormat="1" ht="25.5">
      <c r="A17" s="176" t="s">
        <v>142</v>
      </c>
      <c r="B17" s="176" t="s">
        <v>221</v>
      </c>
      <c r="C17" s="177" t="s">
        <v>274</v>
      </c>
      <c r="D17" s="178" t="s">
        <v>102</v>
      </c>
      <c r="E17" s="178">
        <v>4</v>
      </c>
      <c r="F17" s="180"/>
      <c r="G17" s="103"/>
      <c r="H17" s="103"/>
      <c r="I17" s="165"/>
      <c r="J17" s="103"/>
      <c r="K17" s="165"/>
      <c r="L17" s="103"/>
      <c r="M17" s="103"/>
      <c r="N17" s="103"/>
      <c r="O17" s="103"/>
      <c r="P17" s="103"/>
    </row>
    <row r="18" spans="1:16" s="115" customFormat="1" ht="25.5">
      <c r="A18" s="176" t="s">
        <v>145</v>
      </c>
      <c r="B18" s="176" t="s">
        <v>221</v>
      </c>
      <c r="C18" s="177" t="s">
        <v>275</v>
      </c>
      <c r="D18" s="178" t="s">
        <v>102</v>
      </c>
      <c r="E18" s="178">
        <v>1</v>
      </c>
      <c r="F18" s="180"/>
      <c r="G18" s="103"/>
      <c r="H18" s="103"/>
      <c r="I18" s="165"/>
      <c r="J18" s="103"/>
      <c r="K18" s="165"/>
      <c r="L18" s="103"/>
      <c r="M18" s="103"/>
      <c r="N18" s="103"/>
      <c r="O18" s="103"/>
      <c r="P18" s="103"/>
    </row>
    <row r="19" spans="1:16" s="115" customFormat="1">
      <c r="A19" s="169">
        <v>2</v>
      </c>
      <c r="B19" s="169"/>
      <c r="C19" s="109" t="s">
        <v>276</v>
      </c>
      <c r="D19" s="170"/>
      <c r="E19" s="169"/>
      <c r="F19" s="171"/>
      <c r="G19" s="172"/>
      <c r="H19" s="172"/>
      <c r="I19" s="172"/>
      <c r="J19" s="172"/>
      <c r="K19" s="172"/>
      <c r="L19" s="172"/>
      <c r="M19" s="172"/>
      <c r="N19" s="172"/>
      <c r="O19" s="172"/>
      <c r="P19" s="172"/>
    </row>
    <row r="20" spans="1:16" s="115" customFormat="1" ht="25.5">
      <c r="A20" s="176" t="s">
        <v>165</v>
      </c>
      <c r="B20" s="176" t="s">
        <v>221</v>
      </c>
      <c r="C20" s="177" t="s">
        <v>277</v>
      </c>
      <c r="D20" s="178" t="s">
        <v>102</v>
      </c>
      <c r="E20" s="178">
        <v>3</v>
      </c>
      <c r="F20" s="180"/>
      <c r="G20" s="103"/>
      <c r="H20" s="103"/>
      <c r="I20" s="165"/>
      <c r="J20" s="103"/>
      <c r="K20" s="165"/>
      <c r="L20" s="103"/>
      <c r="M20" s="103"/>
      <c r="N20" s="103"/>
      <c r="O20" s="103"/>
      <c r="P20" s="103"/>
    </row>
    <row r="21" spans="1:16" s="115" customFormat="1" ht="25.5">
      <c r="A21" s="176" t="s">
        <v>167</v>
      </c>
      <c r="B21" s="176" t="s">
        <v>221</v>
      </c>
      <c r="C21" s="177" t="s">
        <v>278</v>
      </c>
      <c r="D21" s="178" t="s">
        <v>102</v>
      </c>
      <c r="E21" s="178">
        <v>1</v>
      </c>
      <c r="F21" s="180"/>
      <c r="G21" s="103"/>
      <c r="H21" s="103"/>
      <c r="I21" s="165"/>
      <c r="J21" s="103"/>
      <c r="K21" s="165"/>
      <c r="L21" s="103"/>
      <c r="M21" s="103"/>
      <c r="N21" s="103"/>
      <c r="O21" s="103"/>
      <c r="P21" s="103"/>
    </row>
    <row r="22" spans="1:16" s="115" customFormat="1" ht="25.5">
      <c r="A22" s="176" t="s">
        <v>169</v>
      </c>
      <c r="B22" s="176" t="s">
        <v>221</v>
      </c>
      <c r="C22" s="177" t="s">
        <v>279</v>
      </c>
      <c r="D22" s="178" t="s">
        <v>102</v>
      </c>
      <c r="E22" s="178">
        <v>1</v>
      </c>
      <c r="F22" s="180"/>
      <c r="G22" s="103"/>
      <c r="H22" s="103"/>
      <c r="I22" s="165"/>
      <c r="J22" s="103"/>
      <c r="K22" s="165"/>
      <c r="L22" s="103"/>
      <c r="M22" s="103"/>
      <c r="N22" s="103"/>
      <c r="O22" s="103"/>
      <c r="P22" s="103"/>
    </row>
    <row r="23" spans="1:16" s="115" customFormat="1">
      <c r="A23" s="169">
        <v>3</v>
      </c>
      <c r="B23" s="169"/>
      <c r="C23" s="109" t="s">
        <v>280</v>
      </c>
      <c r="D23" s="170"/>
      <c r="E23" s="169"/>
      <c r="F23" s="171"/>
      <c r="G23" s="172"/>
      <c r="H23" s="172"/>
      <c r="I23" s="172"/>
      <c r="J23" s="172"/>
      <c r="K23" s="172"/>
      <c r="L23" s="172"/>
      <c r="M23" s="172"/>
      <c r="N23" s="172"/>
      <c r="O23" s="172"/>
      <c r="P23" s="172"/>
    </row>
    <row r="24" spans="1:16" s="115" customFormat="1" ht="38.25">
      <c r="A24" s="176" t="s">
        <v>190</v>
      </c>
      <c r="B24" s="176" t="s">
        <v>221</v>
      </c>
      <c r="C24" s="177" t="s">
        <v>281</v>
      </c>
      <c r="D24" s="178" t="s">
        <v>102</v>
      </c>
      <c r="E24" s="178">
        <v>1</v>
      </c>
      <c r="F24" s="180"/>
      <c r="G24" s="103"/>
      <c r="H24" s="103"/>
      <c r="I24" s="165"/>
      <c r="J24" s="103"/>
      <c r="K24" s="165"/>
      <c r="L24" s="103"/>
      <c r="M24" s="103"/>
      <c r="N24" s="103"/>
      <c r="O24" s="103"/>
      <c r="P24" s="103"/>
    </row>
    <row r="25" spans="1:16" s="115" customFormat="1" ht="38.25">
      <c r="A25" s="176" t="s">
        <v>193</v>
      </c>
      <c r="B25" s="176" t="s">
        <v>221</v>
      </c>
      <c r="C25" s="177" t="s">
        <v>282</v>
      </c>
      <c r="D25" s="178" t="s">
        <v>102</v>
      </c>
      <c r="E25" s="178">
        <v>1</v>
      </c>
      <c r="F25" s="180"/>
      <c r="G25" s="103"/>
      <c r="H25" s="103"/>
      <c r="I25" s="165"/>
      <c r="J25" s="103"/>
      <c r="K25" s="165"/>
      <c r="L25" s="103"/>
      <c r="M25" s="103"/>
      <c r="N25" s="103"/>
      <c r="O25" s="103"/>
      <c r="P25" s="103"/>
    </row>
    <row r="26" spans="1:16" s="115" customFormat="1" ht="38.25">
      <c r="A26" s="176" t="s">
        <v>195</v>
      </c>
      <c r="B26" s="176" t="s">
        <v>221</v>
      </c>
      <c r="C26" s="177" t="s">
        <v>283</v>
      </c>
      <c r="D26" s="178" t="s">
        <v>102</v>
      </c>
      <c r="E26" s="178">
        <v>1</v>
      </c>
      <c r="F26" s="180"/>
      <c r="G26" s="103"/>
      <c r="H26" s="103"/>
      <c r="I26" s="165"/>
      <c r="J26" s="103"/>
      <c r="K26" s="165"/>
      <c r="L26" s="103"/>
      <c r="M26" s="103"/>
      <c r="N26" s="103"/>
      <c r="O26" s="103"/>
      <c r="P26" s="103"/>
    </row>
    <row r="27" spans="1:16" s="115" customFormat="1" ht="38.25">
      <c r="A27" s="176" t="s">
        <v>197</v>
      </c>
      <c r="B27" s="176" t="s">
        <v>221</v>
      </c>
      <c r="C27" s="177" t="s">
        <v>284</v>
      </c>
      <c r="D27" s="178" t="s">
        <v>102</v>
      </c>
      <c r="E27" s="178">
        <v>1</v>
      </c>
      <c r="F27" s="180"/>
      <c r="G27" s="103"/>
      <c r="H27" s="103"/>
      <c r="I27" s="165"/>
      <c r="J27" s="103"/>
      <c r="K27" s="165"/>
      <c r="L27" s="103"/>
      <c r="M27" s="103"/>
      <c r="N27" s="103"/>
      <c r="O27" s="103"/>
      <c r="P27" s="103"/>
    </row>
    <row r="28" spans="1:16" s="115" customFormat="1" ht="38.25">
      <c r="A28" s="176" t="s">
        <v>285</v>
      </c>
      <c r="B28" s="176" t="s">
        <v>221</v>
      </c>
      <c r="C28" s="177" t="s">
        <v>286</v>
      </c>
      <c r="D28" s="178" t="s">
        <v>102</v>
      </c>
      <c r="E28" s="178">
        <v>2</v>
      </c>
      <c r="F28" s="180"/>
      <c r="G28" s="103"/>
      <c r="H28" s="103"/>
      <c r="I28" s="165"/>
      <c r="J28" s="103"/>
      <c r="K28" s="165"/>
      <c r="L28" s="103"/>
      <c r="M28" s="103"/>
      <c r="N28" s="103"/>
      <c r="O28" s="103"/>
      <c r="P28" s="103"/>
    </row>
    <row r="29" spans="1:16" s="115" customFormat="1" ht="38.25">
      <c r="A29" s="176" t="s">
        <v>287</v>
      </c>
      <c r="B29" s="176" t="s">
        <v>221</v>
      </c>
      <c r="C29" s="184" t="s">
        <v>288</v>
      </c>
      <c r="D29" s="179" t="s">
        <v>102</v>
      </c>
      <c r="E29" s="179">
        <v>1</v>
      </c>
      <c r="F29" s="185"/>
      <c r="G29" s="165"/>
      <c r="H29" s="165"/>
      <c r="I29" s="165"/>
      <c r="J29" s="165"/>
      <c r="K29" s="165"/>
      <c r="L29" s="165"/>
      <c r="M29" s="165"/>
      <c r="N29" s="165"/>
      <c r="O29" s="165"/>
      <c r="P29" s="165"/>
    </row>
    <row r="30" spans="1:16" s="115" customFormat="1" ht="38.25">
      <c r="A30" s="176" t="s">
        <v>289</v>
      </c>
      <c r="B30" s="176" t="s">
        <v>221</v>
      </c>
      <c r="C30" s="184" t="s">
        <v>290</v>
      </c>
      <c r="D30" s="179" t="s">
        <v>102</v>
      </c>
      <c r="E30" s="179">
        <v>5</v>
      </c>
      <c r="F30" s="185"/>
      <c r="G30" s="165"/>
      <c r="H30" s="165"/>
      <c r="I30" s="165"/>
      <c r="J30" s="165"/>
      <c r="K30" s="165"/>
      <c r="L30" s="165"/>
      <c r="M30" s="165"/>
      <c r="N30" s="165"/>
      <c r="O30" s="165"/>
      <c r="P30" s="165"/>
    </row>
    <row r="31" spans="1:16" s="115" customFormat="1" ht="38.25">
      <c r="A31" s="176" t="s">
        <v>291</v>
      </c>
      <c r="B31" s="176" t="s">
        <v>221</v>
      </c>
      <c r="C31" s="184" t="s">
        <v>292</v>
      </c>
      <c r="D31" s="179" t="s">
        <v>102</v>
      </c>
      <c r="E31" s="179">
        <v>4</v>
      </c>
      <c r="F31" s="185"/>
      <c r="G31" s="165"/>
      <c r="H31" s="165"/>
      <c r="I31" s="165"/>
      <c r="J31" s="165"/>
      <c r="K31" s="165"/>
      <c r="L31" s="165"/>
      <c r="M31" s="165"/>
      <c r="N31" s="165"/>
      <c r="O31" s="165"/>
      <c r="P31" s="165"/>
    </row>
    <row r="32" spans="1:16" s="115" customFormat="1" ht="38.25">
      <c r="A32" s="176" t="s">
        <v>293</v>
      </c>
      <c r="B32" s="176" t="s">
        <v>221</v>
      </c>
      <c r="C32" s="184" t="s">
        <v>294</v>
      </c>
      <c r="D32" s="179" t="s">
        <v>102</v>
      </c>
      <c r="E32" s="179">
        <v>2</v>
      </c>
      <c r="F32" s="185"/>
      <c r="G32" s="165"/>
      <c r="H32" s="165"/>
      <c r="I32" s="165"/>
      <c r="J32" s="165"/>
      <c r="K32" s="165"/>
      <c r="L32" s="165"/>
      <c r="M32" s="165"/>
      <c r="N32" s="165"/>
      <c r="O32" s="165"/>
      <c r="P32" s="165"/>
    </row>
    <row r="33" spans="1:16" s="115" customFormat="1" ht="38.25">
      <c r="A33" s="176" t="s">
        <v>295</v>
      </c>
      <c r="B33" s="176" t="s">
        <v>221</v>
      </c>
      <c r="C33" s="184" t="s">
        <v>296</v>
      </c>
      <c r="D33" s="179" t="s">
        <v>102</v>
      </c>
      <c r="E33" s="179">
        <v>5</v>
      </c>
      <c r="F33" s="185"/>
      <c r="G33" s="165"/>
      <c r="H33" s="165"/>
      <c r="I33" s="165"/>
      <c r="J33" s="165"/>
      <c r="K33" s="165"/>
      <c r="L33" s="165"/>
      <c r="M33" s="165"/>
      <c r="N33" s="165"/>
      <c r="O33" s="165"/>
      <c r="P33" s="165"/>
    </row>
    <row r="34" spans="1:16" s="115" customFormat="1" ht="38.25">
      <c r="A34" s="176" t="s">
        <v>297</v>
      </c>
      <c r="B34" s="176" t="s">
        <v>221</v>
      </c>
      <c r="C34" s="184" t="s">
        <v>298</v>
      </c>
      <c r="D34" s="179" t="s">
        <v>102</v>
      </c>
      <c r="E34" s="179">
        <v>10</v>
      </c>
      <c r="F34" s="185"/>
      <c r="G34" s="165"/>
      <c r="H34" s="165"/>
      <c r="I34" s="165"/>
      <c r="J34" s="165"/>
      <c r="K34" s="165"/>
      <c r="L34" s="165"/>
      <c r="M34" s="165"/>
      <c r="N34" s="165"/>
      <c r="O34" s="165"/>
      <c r="P34" s="165"/>
    </row>
    <row r="35" spans="1:16" s="115" customFormat="1" ht="38.25">
      <c r="A35" s="176" t="s">
        <v>299</v>
      </c>
      <c r="B35" s="176" t="s">
        <v>221</v>
      </c>
      <c r="C35" s="184" t="s">
        <v>300</v>
      </c>
      <c r="D35" s="179" t="s">
        <v>102</v>
      </c>
      <c r="E35" s="179">
        <v>20</v>
      </c>
      <c r="F35" s="185"/>
      <c r="G35" s="165"/>
      <c r="H35" s="165"/>
      <c r="I35" s="165"/>
      <c r="J35" s="165"/>
      <c r="K35" s="165"/>
      <c r="L35" s="165"/>
      <c r="M35" s="165"/>
      <c r="N35" s="165"/>
      <c r="O35" s="165"/>
      <c r="P35" s="165"/>
    </row>
    <row r="36" spans="1:16" s="115" customFormat="1" ht="38.25">
      <c r="A36" s="176" t="s">
        <v>301</v>
      </c>
      <c r="B36" s="176" t="s">
        <v>221</v>
      </c>
      <c r="C36" s="184" t="s">
        <v>302</v>
      </c>
      <c r="D36" s="179" t="s">
        <v>102</v>
      </c>
      <c r="E36" s="179">
        <v>20</v>
      </c>
      <c r="F36" s="185"/>
      <c r="G36" s="165"/>
      <c r="H36" s="165"/>
      <c r="I36" s="165"/>
      <c r="J36" s="165"/>
      <c r="K36" s="165"/>
      <c r="L36" s="165"/>
      <c r="M36" s="165"/>
      <c r="N36" s="165"/>
      <c r="O36" s="165"/>
      <c r="P36" s="165"/>
    </row>
    <row r="37" spans="1:16" s="115" customFormat="1" ht="25.5">
      <c r="A37" s="176" t="s">
        <v>303</v>
      </c>
      <c r="B37" s="176" t="s">
        <v>221</v>
      </c>
      <c r="C37" s="184" t="s">
        <v>304</v>
      </c>
      <c r="D37" s="179" t="s">
        <v>102</v>
      </c>
      <c r="E37" s="179">
        <v>16</v>
      </c>
      <c r="F37" s="185"/>
      <c r="G37" s="165"/>
      <c r="H37" s="165"/>
      <c r="I37" s="165"/>
      <c r="J37" s="165"/>
      <c r="K37" s="165"/>
      <c r="L37" s="165"/>
      <c r="M37" s="165"/>
      <c r="N37" s="165"/>
      <c r="O37" s="165"/>
      <c r="P37" s="165"/>
    </row>
    <row r="38" spans="1:16" s="115" customFormat="1" ht="38.25">
      <c r="A38" s="176" t="s">
        <v>305</v>
      </c>
      <c r="B38" s="176" t="s">
        <v>221</v>
      </c>
      <c r="C38" s="184" t="s">
        <v>306</v>
      </c>
      <c r="D38" s="179" t="s">
        <v>102</v>
      </c>
      <c r="E38" s="179">
        <v>1</v>
      </c>
      <c r="F38" s="185"/>
      <c r="G38" s="165"/>
      <c r="H38" s="165"/>
      <c r="I38" s="165"/>
      <c r="J38" s="165"/>
      <c r="K38" s="165"/>
      <c r="L38" s="165"/>
      <c r="M38" s="165"/>
      <c r="N38" s="165"/>
      <c r="O38" s="165"/>
      <c r="P38" s="165"/>
    </row>
    <row r="39" spans="1:16" s="161" customFormat="1">
      <c r="A39" s="99">
        <v>4</v>
      </c>
      <c r="B39" s="99"/>
      <c r="C39" s="186" t="s">
        <v>202</v>
      </c>
      <c r="D39" s="187" t="s">
        <v>102</v>
      </c>
      <c r="E39" s="188">
        <v>1</v>
      </c>
      <c r="F39" s="188"/>
      <c r="G39" s="189"/>
      <c r="H39" s="190"/>
      <c r="I39" s="191"/>
      <c r="J39" s="191"/>
      <c r="K39" s="192"/>
      <c r="L39" s="190"/>
      <c r="M39" s="190"/>
      <c r="N39" s="190"/>
      <c r="O39" s="190"/>
      <c r="P39" s="165"/>
    </row>
    <row r="40" spans="1:16" s="168" customFormat="1">
      <c r="A40" s="99"/>
      <c r="B40" s="99"/>
      <c r="C40" s="100"/>
      <c r="D40" s="101"/>
      <c r="E40" s="164"/>
      <c r="F40" s="164"/>
      <c r="G40" s="165"/>
      <c r="H40" s="165"/>
      <c r="I40" s="165"/>
      <c r="J40" s="165"/>
      <c r="K40" s="165"/>
      <c r="L40" s="165"/>
      <c r="M40" s="165"/>
      <c r="N40" s="165"/>
      <c r="O40" s="165"/>
      <c r="P40" s="165"/>
    </row>
    <row r="41" spans="1:16" s="132" customFormat="1" ht="13.5" customHeight="1">
      <c r="A41" s="124"/>
      <c r="B41" s="124"/>
      <c r="C41" s="125" t="s">
        <v>125</v>
      </c>
      <c r="D41" s="126"/>
      <c r="E41" s="124"/>
      <c r="F41" s="127"/>
      <c r="G41" s="128"/>
      <c r="H41" s="129"/>
      <c r="I41" s="130"/>
      <c r="J41" s="129"/>
      <c r="K41" s="130"/>
      <c r="L41" s="129">
        <f>SUM(L11:L40)</f>
        <v>0</v>
      </c>
      <c r="M41" s="130">
        <f>SUM(M11:M40)</f>
        <v>0</v>
      </c>
      <c r="N41" s="129">
        <f>SUM(N11:N40)</f>
        <v>0</v>
      </c>
      <c r="O41" s="130">
        <f>SUM(O11:O40)</f>
        <v>0</v>
      </c>
      <c r="P41" s="131">
        <f>SUM(P11:P40)</f>
        <v>0</v>
      </c>
    </row>
    <row r="42" spans="1:16">
      <c r="K42" s="133" t="s">
        <v>126</v>
      </c>
      <c r="L42" s="134">
        <f>SUM(L41:L41)</f>
        <v>0</v>
      </c>
      <c r="M42" s="134">
        <f>SUM(M41:M41)</f>
        <v>0</v>
      </c>
      <c r="N42" s="134">
        <f>SUM(N41:N41)</f>
        <v>0</v>
      </c>
      <c r="O42" s="134">
        <f>SUM(O41:O41)</f>
        <v>0</v>
      </c>
      <c r="P42" s="135">
        <f>SUM(P41:P41)</f>
        <v>0</v>
      </c>
    </row>
    <row r="43" spans="1:16">
      <c r="K43" s="133"/>
      <c r="L43" s="136"/>
      <c r="M43" s="136"/>
      <c r="N43" s="136"/>
      <c r="O43" s="136"/>
      <c r="P43" s="137"/>
    </row>
    <row r="44" spans="1:16">
      <c r="C44" s="76" t="s">
        <v>25</v>
      </c>
      <c r="F44" s="33"/>
    </row>
    <row r="45" spans="1:16">
      <c r="C45" s="76"/>
      <c r="F45" s="33"/>
    </row>
    <row r="46" spans="1:16">
      <c r="C46" s="76"/>
      <c r="F46" s="33"/>
    </row>
    <row r="47" spans="1:16">
      <c r="F47" s="33"/>
    </row>
    <row r="48" spans="1:16">
      <c r="C48" s="76" t="s">
        <v>64</v>
      </c>
      <c r="F48" s="33"/>
    </row>
  </sheetData>
  <mergeCells count="7">
    <mergeCell ref="F8:K8"/>
    <mergeCell ref="L8:P8"/>
    <mergeCell ref="A8:A9"/>
    <mergeCell ref="B8:B9"/>
    <mergeCell ref="C8:C9"/>
    <mergeCell ref="D8:D9"/>
    <mergeCell ref="E8:E9"/>
  </mergeCells>
  <pageMargins left="0.39374999999999999" right="0.2" top="1.0236111111111099" bottom="0.39374999999999999" header="0.51180555555555496" footer="0.15763888888888899"/>
  <pageSetup paperSize="9" firstPageNumber="0" orientation="landscape" horizontalDpi="300" verticalDpi="300"/>
  <headerFooter>
    <oddHeader>&amp;C&amp;12LOKĀLĀ TĀME Nr. 1-4
&amp;"Arial,Trekns"&amp;ULOGI, DURVIS, VITRĪNAS.</oddHeader>
    <oddFooter>&amp;C&amp;8&amp;P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</sheetPr>
  <dimension ref="A1:AMK53"/>
  <sheetViews>
    <sheetView topLeftCell="A25" zoomScaleNormal="100" workbookViewId="0">
      <selection activeCell="J35" sqref="J35"/>
    </sheetView>
  </sheetViews>
  <sheetFormatPr defaultRowHeight="12.75"/>
  <cols>
    <col min="1" max="1" width="5.7109375" style="1" customWidth="1"/>
    <col min="2" max="2" width="7.85546875" style="1" customWidth="1"/>
    <col min="3" max="3" width="41.85546875" style="2" customWidth="1"/>
    <col min="4" max="4" width="4.7109375" style="3" customWidth="1"/>
    <col min="5" max="5" width="7.85546875" style="1" customWidth="1"/>
    <col min="6" max="6" width="6.28515625" style="1" customWidth="1"/>
    <col min="7" max="7" width="5.5703125" style="35" customWidth="1"/>
    <col min="8" max="8" width="6.42578125" style="36" customWidth="1"/>
    <col min="9" max="9" width="7.7109375" style="36" customWidth="1"/>
    <col min="10" max="10" width="6.28515625" style="36" customWidth="1"/>
    <col min="11" max="11" width="7.5703125" style="36" customWidth="1"/>
    <col min="12" max="15" width="8.42578125" style="36" customWidth="1"/>
    <col min="16" max="16" width="10.5703125" style="4" customWidth="1"/>
    <col min="17" max="1025" width="9.140625" style="4" customWidth="1"/>
  </cols>
  <sheetData>
    <row r="1" spans="1:17" ht="14.25">
      <c r="A1" s="77" t="s">
        <v>1</v>
      </c>
      <c r="B1" s="77"/>
      <c r="C1" s="78"/>
      <c r="D1" s="37" t="s">
        <v>14</v>
      </c>
      <c r="E1" s="79"/>
      <c r="F1" s="79"/>
      <c r="G1" s="80"/>
      <c r="H1" s="81"/>
      <c r="I1" s="81"/>
      <c r="J1" s="81"/>
      <c r="K1" s="81"/>
      <c r="L1" s="81"/>
      <c r="M1" s="81"/>
      <c r="N1" s="81"/>
      <c r="O1" s="81"/>
      <c r="P1" s="82"/>
    </row>
    <row r="2" spans="1:17" ht="15">
      <c r="A2" s="77" t="s">
        <v>28</v>
      </c>
      <c r="B2" s="77"/>
      <c r="C2" s="78"/>
      <c r="D2" s="7" t="s">
        <v>65</v>
      </c>
      <c r="E2" s="79"/>
      <c r="F2" s="79"/>
      <c r="G2" s="80"/>
      <c r="H2" s="81"/>
      <c r="I2" s="81"/>
      <c r="J2" s="81"/>
      <c r="K2" s="81"/>
      <c r="L2" s="81"/>
      <c r="M2" s="81"/>
      <c r="N2" s="81"/>
      <c r="O2" s="81"/>
      <c r="P2" s="82"/>
    </row>
    <row r="3" spans="1:17" ht="15">
      <c r="A3" s="77"/>
      <c r="B3" s="77"/>
      <c r="C3" s="78"/>
      <c r="D3" s="7" t="s">
        <v>30</v>
      </c>
      <c r="E3" s="79"/>
      <c r="F3" s="79"/>
      <c r="G3" s="80"/>
      <c r="H3" s="81"/>
      <c r="I3" s="81"/>
      <c r="J3" s="81"/>
      <c r="K3" s="81"/>
      <c r="L3" s="81"/>
      <c r="M3" s="81"/>
      <c r="N3" s="81"/>
      <c r="O3" s="81"/>
      <c r="P3" s="82"/>
    </row>
    <row r="4" spans="1:17" ht="15">
      <c r="A4" s="77" t="s">
        <v>31</v>
      </c>
      <c r="B4" s="77"/>
      <c r="C4" s="78"/>
      <c r="D4" s="7" t="s">
        <v>32</v>
      </c>
      <c r="E4" s="79"/>
      <c r="F4" s="79"/>
      <c r="G4" s="80"/>
      <c r="H4" s="81"/>
      <c r="I4" s="81"/>
      <c r="J4" s="81"/>
      <c r="K4" s="81"/>
      <c r="L4" s="81"/>
      <c r="M4" s="81"/>
      <c r="N4" s="81"/>
      <c r="O4" s="81"/>
      <c r="P4" s="82"/>
    </row>
    <row r="5" spans="1:17" ht="14.25">
      <c r="A5" s="77" t="s">
        <v>7</v>
      </c>
      <c r="B5" s="77"/>
      <c r="C5" s="78"/>
      <c r="D5" s="83"/>
      <c r="E5" s="79"/>
      <c r="F5" s="79"/>
      <c r="G5" s="80"/>
      <c r="H5" s="81"/>
      <c r="I5" s="81"/>
      <c r="J5" s="81"/>
      <c r="K5" s="81"/>
      <c r="L5" s="81"/>
      <c r="M5" s="81"/>
      <c r="N5" s="81"/>
      <c r="O5" s="81"/>
      <c r="P5" s="82"/>
    </row>
    <row r="6" spans="1:17" ht="14.25">
      <c r="A6" s="77" t="s">
        <v>66</v>
      </c>
      <c r="B6" s="77"/>
      <c r="C6" s="78"/>
      <c r="D6" s="84"/>
      <c r="E6" s="79"/>
      <c r="F6" s="79"/>
      <c r="G6" s="80"/>
      <c r="H6" s="81"/>
      <c r="I6" s="81"/>
      <c r="J6" s="81"/>
      <c r="K6" s="81"/>
      <c r="L6" s="81"/>
      <c r="M6" s="81"/>
      <c r="N6" s="81"/>
      <c r="O6" s="85" t="s">
        <v>67</v>
      </c>
      <c r="P6" s="138">
        <f>P47</f>
        <v>0</v>
      </c>
    </row>
    <row r="7" spans="1:17" ht="14.25">
      <c r="A7" s="6" t="s">
        <v>68</v>
      </c>
      <c r="B7" s="6"/>
      <c r="C7" s="78"/>
      <c r="D7" s="84"/>
      <c r="E7" s="79"/>
      <c r="F7" s="79"/>
      <c r="G7" s="80"/>
      <c r="H7" s="81"/>
      <c r="I7" s="81"/>
      <c r="J7" s="81"/>
      <c r="K7" s="81"/>
      <c r="L7" s="81"/>
      <c r="M7" s="81"/>
      <c r="N7" s="81"/>
      <c r="O7" s="81"/>
      <c r="P7" s="82"/>
    </row>
    <row r="8" spans="1:17" ht="20.25" customHeight="1">
      <c r="A8" s="334" t="s">
        <v>9</v>
      </c>
      <c r="B8" s="334" t="s">
        <v>69</v>
      </c>
      <c r="C8" s="342" t="s">
        <v>70</v>
      </c>
      <c r="D8" s="343" t="s">
        <v>71</v>
      </c>
      <c r="E8" s="334" t="s">
        <v>72</v>
      </c>
      <c r="F8" s="340" t="s">
        <v>73</v>
      </c>
      <c r="G8" s="340"/>
      <c r="H8" s="340"/>
      <c r="I8" s="340"/>
      <c r="J8" s="340"/>
      <c r="K8" s="340"/>
      <c r="L8" s="341" t="s">
        <v>74</v>
      </c>
      <c r="M8" s="341"/>
      <c r="N8" s="341"/>
      <c r="O8" s="341"/>
      <c r="P8" s="341"/>
      <c r="Q8" s="9"/>
    </row>
    <row r="9" spans="1:17" ht="81.75" customHeight="1">
      <c r="A9" s="334"/>
      <c r="B9" s="334"/>
      <c r="C9" s="342"/>
      <c r="D9" s="343"/>
      <c r="E9" s="334"/>
      <c r="F9" s="87" t="s">
        <v>75</v>
      </c>
      <c r="G9" s="87" t="s">
        <v>76</v>
      </c>
      <c r="H9" s="40" t="s">
        <v>77</v>
      </c>
      <c r="I9" s="40" t="s">
        <v>78</v>
      </c>
      <c r="J9" s="40" t="s">
        <v>79</v>
      </c>
      <c r="K9" s="40" t="s">
        <v>80</v>
      </c>
      <c r="L9" s="40" t="s">
        <v>39</v>
      </c>
      <c r="M9" s="40" t="s">
        <v>77</v>
      </c>
      <c r="N9" s="40" t="s">
        <v>78</v>
      </c>
      <c r="O9" s="40" t="s">
        <v>79</v>
      </c>
      <c r="P9" s="40" t="s">
        <v>81</v>
      </c>
    </row>
    <row r="10" spans="1:17">
      <c r="A10" s="88"/>
      <c r="B10" s="88"/>
      <c r="C10" s="89"/>
      <c r="D10" s="32"/>
      <c r="E10" s="10"/>
      <c r="F10" s="23"/>
      <c r="G10" s="45"/>
      <c r="H10" s="90"/>
      <c r="I10" s="47"/>
      <c r="J10" s="90"/>
      <c r="K10" s="47"/>
      <c r="L10" s="90"/>
      <c r="M10" s="47"/>
      <c r="N10" s="90"/>
      <c r="O10" s="47"/>
      <c r="P10" s="91"/>
    </row>
    <row r="11" spans="1:17" s="115" customFormat="1">
      <c r="A11" s="169">
        <v>1</v>
      </c>
      <c r="B11" s="169"/>
      <c r="C11" s="109" t="s">
        <v>307</v>
      </c>
      <c r="D11" s="170"/>
      <c r="E11" s="171"/>
      <c r="F11" s="171"/>
      <c r="G11" s="172"/>
      <c r="H11" s="172"/>
      <c r="I11" s="172"/>
      <c r="J11" s="172"/>
      <c r="K11" s="172"/>
      <c r="L11" s="172"/>
      <c r="M11" s="172"/>
      <c r="N11" s="172"/>
      <c r="O11" s="172"/>
      <c r="P11" s="172"/>
    </row>
    <row r="12" spans="1:17" s="115" customFormat="1" ht="25.5">
      <c r="A12" s="176" t="s">
        <v>129</v>
      </c>
      <c r="B12" s="99" t="s">
        <v>308</v>
      </c>
      <c r="C12" s="18" t="s">
        <v>309</v>
      </c>
      <c r="D12" s="106" t="s">
        <v>310</v>
      </c>
      <c r="E12" s="163">
        <v>101.9</v>
      </c>
      <c r="F12" s="164"/>
      <c r="G12" s="165"/>
      <c r="H12" s="103"/>
      <c r="I12" s="165"/>
      <c r="J12" s="103"/>
      <c r="K12" s="103"/>
      <c r="L12" s="103"/>
      <c r="M12" s="103"/>
      <c r="N12" s="103"/>
      <c r="O12" s="103"/>
      <c r="P12" s="103"/>
    </row>
    <row r="13" spans="1:17" s="115" customFormat="1" ht="25.5">
      <c r="A13" s="176" t="s">
        <v>132</v>
      </c>
      <c r="B13" s="99" t="s">
        <v>308</v>
      </c>
      <c r="C13" s="18" t="s">
        <v>311</v>
      </c>
      <c r="D13" s="106" t="s">
        <v>141</v>
      </c>
      <c r="E13" s="193">
        <f>E12</f>
        <v>101.9</v>
      </c>
      <c r="F13" s="160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1:17" s="115" customFormat="1" ht="14.25">
      <c r="A14" s="176" t="s">
        <v>134</v>
      </c>
      <c r="B14" s="99" t="s">
        <v>308</v>
      </c>
      <c r="C14" s="18" t="s">
        <v>312</v>
      </c>
      <c r="D14" s="106" t="s">
        <v>141</v>
      </c>
      <c r="E14" s="193">
        <f>E12</f>
        <v>101.9</v>
      </c>
      <c r="F14" s="160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1:17" s="161" customFormat="1" ht="38.25">
      <c r="A15" s="176" t="s">
        <v>136</v>
      </c>
      <c r="B15" s="99" t="s">
        <v>308</v>
      </c>
      <c r="C15" s="18" t="s">
        <v>313</v>
      </c>
      <c r="D15" s="106" t="s">
        <v>141</v>
      </c>
      <c r="E15" s="114">
        <v>308.7</v>
      </c>
      <c r="F15" s="160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1:17" s="115" customFormat="1" ht="25.5">
      <c r="A16" s="176" t="s">
        <v>138</v>
      </c>
      <c r="B16" s="99" t="s">
        <v>308</v>
      </c>
      <c r="C16" s="18" t="s">
        <v>314</v>
      </c>
      <c r="D16" s="106" t="s">
        <v>141</v>
      </c>
      <c r="E16" s="114">
        <v>516.20000000000005</v>
      </c>
      <c r="F16" s="107"/>
      <c r="G16" s="103"/>
      <c r="H16" s="103"/>
      <c r="I16" s="104"/>
      <c r="J16" s="103"/>
      <c r="K16" s="104"/>
      <c r="L16" s="103"/>
      <c r="M16" s="103"/>
      <c r="N16" s="103"/>
      <c r="O16" s="103"/>
      <c r="P16" s="103"/>
    </row>
    <row r="17" spans="1:17" s="115" customFormat="1" ht="38.25">
      <c r="A17" s="176" t="s">
        <v>142</v>
      </c>
      <c r="B17" s="99" t="s">
        <v>308</v>
      </c>
      <c r="C17" s="18" t="s">
        <v>315</v>
      </c>
      <c r="D17" s="106" t="s">
        <v>141</v>
      </c>
      <c r="E17" s="114">
        <v>39.799999999999997</v>
      </c>
      <c r="F17" s="107"/>
      <c r="G17" s="103"/>
      <c r="H17" s="103"/>
      <c r="I17" s="104"/>
      <c r="J17" s="103"/>
      <c r="K17" s="104"/>
      <c r="L17" s="103"/>
      <c r="M17" s="103"/>
      <c r="N17" s="103"/>
      <c r="O17" s="103"/>
      <c r="P17" s="103"/>
    </row>
    <row r="18" spans="1:17" s="115" customFormat="1" ht="38.25">
      <c r="A18" s="176" t="s">
        <v>145</v>
      </c>
      <c r="B18" s="99" t="s">
        <v>308</v>
      </c>
      <c r="C18" s="18" t="s">
        <v>316</v>
      </c>
      <c r="D18" s="106" t="s">
        <v>141</v>
      </c>
      <c r="E18" s="114">
        <f>E17+E16</f>
        <v>556</v>
      </c>
      <c r="F18" s="160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1:17" s="161" customFormat="1" ht="14.25">
      <c r="A19" s="176" t="s">
        <v>148</v>
      </c>
      <c r="B19" s="99" t="s">
        <v>308</v>
      </c>
      <c r="C19" s="18" t="s">
        <v>317</v>
      </c>
      <c r="D19" s="106" t="s">
        <v>141</v>
      </c>
      <c r="E19" s="114">
        <f>E18</f>
        <v>556</v>
      </c>
      <c r="F19" s="160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1:17" s="115" customFormat="1">
      <c r="A20" s="169">
        <v>2</v>
      </c>
      <c r="B20" s="169"/>
      <c r="C20" s="109" t="s">
        <v>318</v>
      </c>
      <c r="D20" s="170"/>
      <c r="E20" s="194"/>
      <c r="F20" s="171"/>
      <c r="G20" s="172"/>
      <c r="H20" s="172"/>
      <c r="I20" s="172"/>
      <c r="J20" s="172"/>
      <c r="K20" s="172"/>
      <c r="L20" s="172"/>
      <c r="M20" s="172"/>
      <c r="N20" s="172"/>
      <c r="O20" s="172"/>
      <c r="P20" s="172"/>
    </row>
    <row r="21" spans="1:17" s="161" customFormat="1" ht="38.25">
      <c r="A21" s="48" t="s">
        <v>165</v>
      </c>
      <c r="B21" s="99" t="s">
        <v>308</v>
      </c>
      <c r="C21" s="100" t="s">
        <v>319</v>
      </c>
      <c r="D21" s="101" t="s">
        <v>141</v>
      </c>
      <c r="E21" s="193">
        <v>2508.9</v>
      </c>
      <c r="F21" s="160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1:17" s="161" customFormat="1" ht="25.5">
      <c r="A22" s="48" t="s">
        <v>167</v>
      </c>
      <c r="B22" s="99" t="s">
        <v>308</v>
      </c>
      <c r="C22" s="100" t="s">
        <v>320</v>
      </c>
      <c r="D22" s="101" t="s">
        <v>141</v>
      </c>
      <c r="E22" s="193">
        <v>2394.8000000000002</v>
      </c>
      <c r="F22" s="160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1:17" s="161" customFormat="1" ht="25.5">
      <c r="A23" s="48" t="s">
        <v>169</v>
      </c>
      <c r="B23" s="99" t="s">
        <v>308</v>
      </c>
      <c r="C23" s="100" t="s">
        <v>321</v>
      </c>
      <c r="D23" s="101" t="s">
        <v>141</v>
      </c>
      <c r="E23" s="193">
        <v>114.1</v>
      </c>
      <c r="F23" s="160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1:17" s="35" customFormat="1" ht="51">
      <c r="A24" s="48" t="s">
        <v>171</v>
      </c>
      <c r="B24" s="99" t="s">
        <v>308</v>
      </c>
      <c r="C24" s="18" t="s">
        <v>322</v>
      </c>
      <c r="D24" s="106" t="s">
        <v>141</v>
      </c>
      <c r="E24" s="114">
        <v>165</v>
      </c>
      <c r="F24" s="160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4"/>
    </row>
    <row r="25" spans="1:17" s="115" customFormat="1">
      <c r="A25" s="169">
        <v>3</v>
      </c>
      <c r="B25" s="169"/>
      <c r="C25" s="109" t="s">
        <v>323</v>
      </c>
      <c r="D25" s="170"/>
      <c r="E25" s="194"/>
      <c r="F25" s="171"/>
      <c r="G25" s="172"/>
      <c r="H25" s="172"/>
      <c r="I25" s="172"/>
      <c r="J25" s="172"/>
      <c r="K25" s="172"/>
      <c r="L25" s="172"/>
      <c r="M25" s="172"/>
      <c r="N25" s="172"/>
      <c r="O25" s="172"/>
      <c r="P25" s="172"/>
    </row>
    <row r="26" spans="1:17" s="115" customFormat="1" ht="51">
      <c r="A26" s="176" t="s">
        <v>190</v>
      </c>
      <c r="B26" s="99" t="s">
        <v>308</v>
      </c>
      <c r="C26" s="177" t="s">
        <v>324</v>
      </c>
      <c r="D26" s="106" t="s">
        <v>141</v>
      </c>
      <c r="E26" s="195">
        <v>100.4</v>
      </c>
      <c r="F26" s="180"/>
      <c r="G26" s="103"/>
      <c r="H26" s="103"/>
      <c r="I26" s="165"/>
      <c r="J26" s="103"/>
      <c r="K26" s="165"/>
      <c r="L26" s="103"/>
      <c r="M26" s="103"/>
      <c r="N26" s="103"/>
      <c r="O26" s="103"/>
      <c r="P26" s="103"/>
    </row>
    <row r="27" spans="1:17" s="115" customFormat="1" ht="38.25">
      <c r="A27" s="176" t="s">
        <v>193</v>
      </c>
      <c r="B27" s="99" t="s">
        <v>308</v>
      </c>
      <c r="C27" s="18" t="s">
        <v>325</v>
      </c>
      <c r="D27" s="106" t="s">
        <v>141</v>
      </c>
      <c r="E27" s="114">
        <v>101.7</v>
      </c>
      <c r="F27" s="180"/>
      <c r="G27" s="103"/>
      <c r="H27" s="103"/>
      <c r="I27" s="103"/>
      <c r="J27" s="103"/>
      <c r="K27" s="165"/>
      <c r="L27" s="103"/>
      <c r="M27" s="103"/>
      <c r="N27" s="103"/>
      <c r="O27" s="103"/>
      <c r="P27" s="103"/>
    </row>
    <row r="28" spans="1:17" s="115" customFormat="1" ht="38.25">
      <c r="A28" s="176" t="s">
        <v>195</v>
      </c>
      <c r="B28" s="99" t="s">
        <v>308</v>
      </c>
      <c r="C28" s="177" t="s">
        <v>326</v>
      </c>
      <c r="D28" s="106" t="s">
        <v>141</v>
      </c>
      <c r="E28" s="195">
        <v>210.6</v>
      </c>
      <c r="F28" s="180"/>
      <c r="G28" s="103"/>
      <c r="H28" s="103"/>
      <c r="I28" s="165"/>
      <c r="J28" s="103"/>
      <c r="K28" s="165"/>
      <c r="L28" s="103"/>
      <c r="M28" s="103"/>
      <c r="N28" s="103"/>
      <c r="O28" s="103"/>
      <c r="P28" s="103"/>
    </row>
    <row r="29" spans="1:17" s="115" customFormat="1" ht="52.5" customHeight="1">
      <c r="A29" s="176" t="s">
        <v>197</v>
      </c>
      <c r="B29" s="99" t="s">
        <v>308</v>
      </c>
      <c r="C29" s="177" t="s">
        <v>327</v>
      </c>
      <c r="D29" s="106" t="s">
        <v>141</v>
      </c>
      <c r="E29" s="195">
        <v>549.9</v>
      </c>
      <c r="F29" s="180"/>
      <c r="G29" s="103"/>
      <c r="H29" s="103"/>
      <c r="I29" s="165"/>
      <c r="J29" s="103"/>
      <c r="K29" s="165"/>
      <c r="L29" s="103"/>
      <c r="M29" s="103"/>
      <c r="N29" s="103"/>
      <c r="O29" s="103"/>
      <c r="P29" s="103"/>
    </row>
    <row r="30" spans="1:17" s="115" customFormat="1">
      <c r="A30" s="176" t="s">
        <v>285</v>
      </c>
      <c r="B30" s="99" t="s">
        <v>308</v>
      </c>
      <c r="C30" s="177" t="s">
        <v>328</v>
      </c>
      <c r="D30" s="106" t="s">
        <v>218</v>
      </c>
      <c r="E30" s="195">
        <v>880</v>
      </c>
      <c r="F30" s="180"/>
      <c r="G30" s="103"/>
      <c r="H30" s="103"/>
      <c r="I30" s="165"/>
      <c r="J30" s="103"/>
      <c r="K30" s="165"/>
      <c r="L30" s="103"/>
      <c r="M30" s="103"/>
      <c r="N30" s="103"/>
      <c r="O30" s="103"/>
      <c r="P30" s="103"/>
    </row>
    <row r="31" spans="1:17" s="115" customFormat="1">
      <c r="A31" s="176" t="s">
        <v>287</v>
      </c>
      <c r="B31" s="99" t="s">
        <v>308</v>
      </c>
      <c r="C31" s="177" t="s">
        <v>329</v>
      </c>
      <c r="D31" s="106" t="s">
        <v>218</v>
      </c>
      <c r="E31" s="195">
        <v>380</v>
      </c>
      <c r="F31" s="180"/>
      <c r="G31" s="103"/>
      <c r="H31" s="103"/>
      <c r="I31" s="165"/>
      <c r="J31" s="103"/>
      <c r="K31" s="165"/>
      <c r="L31" s="103"/>
      <c r="M31" s="103"/>
      <c r="N31" s="103"/>
      <c r="O31" s="103"/>
      <c r="P31" s="103"/>
    </row>
    <row r="32" spans="1:17" s="115" customFormat="1" ht="25.5">
      <c r="A32" s="176" t="s">
        <v>289</v>
      </c>
      <c r="B32" s="99" t="s">
        <v>308</v>
      </c>
      <c r="C32" s="18" t="s">
        <v>330</v>
      </c>
      <c r="D32" s="99" t="s">
        <v>218</v>
      </c>
      <c r="E32" s="114">
        <v>393</v>
      </c>
      <c r="F32" s="160"/>
      <c r="G32" s="103"/>
      <c r="H32" s="103"/>
      <c r="I32" s="103"/>
      <c r="J32" s="103"/>
      <c r="K32" s="167"/>
      <c r="L32" s="103"/>
      <c r="M32" s="103"/>
      <c r="N32" s="103"/>
      <c r="O32" s="103"/>
      <c r="P32" s="103"/>
    </row>
    <row r="33" spans="1:18" s="115" customFormat="1">
      <c r="A33" s="169">
        <v>4</v>
      </c>
      <c r="B33" s="169"/>
      <c r="C33" s="109" t="s">
        <v>331</v>
      </c>
      <c r="D33" s="170"/>
      <c r="E33" s="194"/>
      <c r="F33" s="171"/>
      <c r="G33" s="172"/>
      <c r="H33" s="172"/>
      <c r="I33" s="172"/>
      <c r="J33" s="172"/>
      <c r="K33" s="172"/>
      <c r="L33" s="172"/>
      <c r="M33" s="172"/>
      <c r="N33" s="172"/>
      <c r="O33" s="172"/>
      <c r="P33" s="172"/>
    </row>
    <row r="34" spans="1:18" s="115" customFormat="1" ht="14.25">
      <c r="A34" s="176" t="s">
        <v>200</v>
      </c>
      <c r="B34" s="99" t="s">
        <v>308</v>
      </c>
      <c r="C34" s="18" t="s">
        <v>332</v>
      </c>
      <c r="D34" s="106" t="s">
        <v>141</v>
      </c>
      <c r="E34" s="114">
        <v>170</v>
      </c>
      <c r="F34" s="107"/>
      <c r="G34" s="103"/>
      <c r="H34" s="103"/>
      <c r="I34" s="104"/>
      <c r="J34" s="103"/>
      <c r="K34" s="104"/>
      <c r="L34" s="103"/>
      <c r="M34" s="103"/>
      <c r="N34" s="103"/>
      <c r="O34" s="103"/>
      <c r="P34" s="103"/>
    </row>
    <row r="35" spans="1:18" s="115" customFormat="1">
      <c r="A35" s="176" t="s">
        <v>225</v>
      </c>
      <c r="B35" s="99" t="s">
        <v>308</v>
      </c>
      <c r="C35" s="18" t="s">
        <v>333</v>
      </c>
      <c r="D35" s="106" t="s">
        <v>218</v>
      </c>
      <c r="E35" s="114">
        <v>309.5</v>
      </c>
      <c r="F35" s="107"/>
      <c r="G35" s="103"/>
      <c r="H35" s="103"/>
      <c r="I35" s="104"/>
      <c r="J35" s="103"/>
      <c r="K35" s="104"/>
      <c r="L35" s="103"/>
      <c r="M35" s="103"/>
      <c r="N35" s="103"/>
      <c r="O35" s="103"/>
      <c r="P35" s="103"/>
    </row>
    <row r="36" spans="1:18" s="115" customFormat="1" ht="25.5">
      <c r="A36" s="176" t="s">
        <v>227</v>
      </c>
      <c r="B36" s="99" t="s">
        <v>308</v>
      </c>
      <c r="C36" s="18" t="s">
        <v>334</v>
      </c>
      <c r="D36" s="106" t="s">
        <v>141</v>
      </c>
      <c r="E36" s="193">
        <f>E34</f>
        <v>170</v>
      </c>
      <c r="F36" s="160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1:18" s="115" customFormat="1" ht="14.25">
      <c r="A37" s="176" t="s">
        <v>229</v>
      </c>
      <c r="B37" s="99" t="s">
        <v>308</v>
      </c>
      <c r="C37" s="18" t="s">
        <v>335</v>
      </c>
      <c r="D37" s="106" t="s">
        <v>141</v>
      </c>
      <c r="E37" s="193">
        <f>E36</f>
        <v>170</v>
      </c>
      <c r="F37" s="160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1:18" s="115" customFormat="1" ht="25.5">
      <c r="A38" s="176" t="s">
        <v>231</v>
      </c>
      <c r="B38" s="176" t="s">
        <v>221</v>
      </c>
      <c r="C38" s="177" t="s">
        <v>336</v>
      </c>
      <c r="D38" s="178" t="s">
        <v>218</v>
      </c>
      <c r="E38" s="196">
        <v>103.5</v>
      </c>
      <c r="F38" s="180"/>
      <c r="G38" s="103"/>
      <c r="H38" s="103"/>
      <c r="I38" s="165"/>
      <c r="J38" s="103"/>
      <c r="K38" s="165"/>
      <c r="L38" s="103"/>
      <c r="M38" s="103"/>
      <c r="N38" s="103"/>
      <c r="O38" s="103"/>
      <c r="P38" s="103"/>
      <c r="R38" s="181"/>
    </row>
    <row r="39" spans="1:18" s="115" customFormat="1">
      <c r="A39" s="169">
        <v>5</v>
      </c>
      <c r="B39" s="169"/>
      <c r="C39" s="109" t="s">
        <v>337</v>
      </c>
      <c r="D39" s="170"/>
      <c r="E39" s="169"/>
      <c r="F39" s="171"/>
      <c r="G39" s="172"/>
      <c r="H39" s="172"/>
      <c r="I39" s="172"/>
      <c r="J39" s="172"/>
      <c r="K39" s="172"/>
      <c r="L39" s="172"/>
      <c r="M39" s="172"/>
      <c r="N39" s="172"/>
      <c r="O39" s="172"/>
      <c r="P39" s="172"/>
    </row>
    <row r="40" spans="1:18" s="168" customFormat="1" ht="25.5">
      <c r="A40" s="99" t="s">
        <v>246</v>
      </c>
      <c r="B40" s="99"/>
      <c r="C40" s="100" t="s">
        <v>338</v>
      </c>
      <c r="D40" s="101" t="s">
        <v>102</v>
      </c>
      <c r="E40" s="116">
        <v>1</v>
      </c>
      <c r="F40" s="160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1:18" s="168" customFormat="1">
      <c r="A41" s="197"/>
      <c r="B41" s="197"/>
      <c r="C41" s="198" t="s">
        <v>339</v>
      </c>
      <c r="D41" s="199"/>
      <c r="E41" s="200"/>
      <c r="F41" s="201"/>
      <c r="G41" s="202"/>
      <c r="H41" s="203"/>
      <c r="I41" s="202"/>
      <c r="J41" s="203"/>
      <c r="K41" s="202"/>
      <c r="L41" s="203"/>
      <c r="M41" s="202"/>
      <c r="N41" s="203"/>
      <c r="O41" s="202"/>
      <c r="P41" s="202"/>
    </row>
    <row r="42" spans="1:18" s="168" customFormat="1" ht="25.5">
      <c r="A42" s="99" t="s">
        <v>255</v>
      </c>
      <c r="B42" s="204"/>
      <c r="C42" s="205" t="s">
        <v>340</v>
      </c>
      <c r="D42" s="206" t="s">
        <v>102</v>
      </c>
      <c r="E42" s="207">
        <v>2</v>
      </c>
      <c r="F42" s="208"/>
      <c r="G42" s="209"/>
      <c r="H42" s="210"/>
      <c r="I42" s="209"/>
      <c r="J42" s="210"/>
      <c r="K42" s="209"/>
      <c r="L42" s="210"/>
      <c r="M42" s="209"/>
      <c r="N42" s="210"/>
      <c r="O42" s="209"/>
      <c r="P42" s="209"/>
    </row>
    <row r="43" spans="1:18" s="168" customFormat="1" ht="14.25">
      <c r="A43" s="99" t="s">
        <v>258</v>
      </c>
      <c r="B43" s="204"/>
      <c r="C43" s="205" t="s">
        <v>341</v>
      </c>
      <c r="D43" s="106" t="s">
        <v>141</v>
      </c>
      <c r="E43" s="211">
        <v>65.400000000000006</v>
      </c>
      <c r="F43" s="208"/>
      <c r="G43" s="209"/>
      <c r="H43" s="210"/>
      <c r="I43" s="209"/>
      <c r="J43" s="210"/>
      <c r="K43" s="209"/>
      <c r="L43" s="210"/>
      <c r="M43" s="209"/>
      <c r="N43" s="210"/>
      <c r="O43" s="209"/>
      <c r="P43" s="209"/>
    </row>
    <row r="44" spans="1:18" s="168" customFormat="1" ht="14.25">
      <c r="A44" s="99" t="s">
        <v>342</v>
      </c>
      <c r="B44" s="204"/>
      <c r="C44" s="205" t="s">
        <v>343</v>
      </c>
      <c r="D44" s="106" t="s">
        <v>141</v>
      </c>
      <c r="E44" s="211">
        <v>65.400000000000006</v>
      </c>
      <c r="F44" s="208"/>
      <c r="G44" s="209"/>
      <c r="H44" s="210"/>
      <c r="I44" s="209"/>
      <c r="J44" s="210"/>
      <c r="K44" s="209"/>
      <c r="L44" s="210"/>
      <c r="M44" s="209"/>
      <c r="N44" s="210"/>
      <c r="O44" s="209"/>
      <c r="P44" s="209"/>
    </row>
    <row r="45" spans="1:18" s="168" customFormat="1" ht="14.25">
      <c r="A45" s="99" t="s">
        <v>344</v>
      </c>
      <c r="B45" s="204"/>
      <c r="C45" s="205" t="s">
        <v>345</v>
      </c>
      <c r="D45" s="106" t="s">
        <v>141</v>
      </c>
      <c r="E45" s="211">
        <v>65.400000000000006</v>
      </c>
      <c r="F45" s="208"/>
      <c r="G45" s="209"/>
      <c r="H45" s="210"/>
      <c r="I45" s="209"/>
      <c r="J45" s="210"/>
      <c r="K45" s="209"/>
      <c r="L45" s="210"/>
      <c r="M45" s="209"/>
      <c r="N45" s="210"/>
      <c r="O45" s="209"/>
      <c r="P45" s="209"/>
    </row>
    <row r="46" spans="1:18" s="132" customFormat="1" ht="13.5" customHeight="1">
      <c r="A46" s="124"/>
      <c r="B46" s="124"/>
      <c r="C46" s="125" t="s">
        <v>125</v>
      </c>
      <c r="D46" s="126"/>
      <c r="E46" s="124"/>
      <c r="F46" s="127"/>
      <c r="G46" s="128"/>
      <c r="H46" s="129"/>
      <c r="I46" s="130"/>
      <c r="J46" s="129"/>
      <c r="K46" s="130"/>
      <c r="L46" s="129">
        <f>SUM(L11:L40)</f>
        <v>0</v>
      </c>
      <c r="M46" s="130">
        <f>SUM(M11:M40)</f>
        <v>0</v>
      </c>
      <c r="N46" s="129">
        <f>SUM(N11:N40)</f>
        <v>0</v>
      </c>
      <c r="O46" s="130">
        <f>SUM(O11:O40)</f>
        <v>0</v>
      </c>
      <c r="P46" s="131">
        <f>SUM(P11:P40)</f>
        <v>0</v>
      </c>
    </row>
    <row r="47" spans="1:18">
      <c r="K47" s="133" t="s">
        <v>126</v>
      </c>
      <c r="L47" s="134">
        <f>SUM(L46:L46)</f>
        <v>0</v>
      </c>
      <c r="M47" s="134">
        <f>SUM(M46:M46)</f>
        <v>0</v>
      </c>
      <c r="N47" s="134">
        <f>SUM(N46:N46)</f>
        <v>0</v>
      </c>
      <c r="O47" s="134">
        <f>SUM(O46:O46)</f>
        <v>0</v>
      </c>
      <c r="P47" s="135">
        <f>SUM(P46:P46)</f>
        <v>0</v>
      </c>
    </row>
    <row r="48" spans="1:18">
      <c r="K48" s="133"/>
      <c r="L48" s="136"/>
      <c r="M48" s="136"/>
      <c r="N48" s="136"/>
      <c r="O48" s="136"/>
      <c r="P48" s="137"/>
    </row>
    <row r="49" spans="3:6">
      <c r="C49" s="76" t="s">
        <v>25</v>
      </c>
      <c r="F49" s="33"/>
    </row>
    <row r="50" spans="3:6">
      <c r="C50" s="76"/>
      <c r="F50" s="33"/>
    </row>
    <row r="51" spans="3:6">
      <c r="C51" s="76"/>
      <c r="F51" s="33"/>
    </row>
    <row r="52" spans="3:6">
      <c r="F52" s="33"/>
    </row>
    <row r="53" spans="3:6">
      <c r="C53" s="76" t="s">
        <v>64</v>
      </c>
      <c r="F53" s="33"/>
    </row>
  </sheetData>
  <mergeCells count="7">
    <mergeCell ref="F8:K8"/>
    <mergeCell ref="L8:P8"/>
    <mergeCell ref="A8:A9"/>
    <mergeCell ref="B8:B9"/>
    <mergeCell ref="C8:C9"/>
    <mergeCell ref="D8:D9"/>
    <mergeCell ref="E8:E9"/>
  </mergeCells>
  <pageMargins left="0.39374999999999999" right="0.35416666666666702" top="1.0236111111111099" bottom="0.39374999999999999" header="0.51180555555555496" footer="0.15763888888888899"/>
  <pageSetup paperSize="9" firstPageNumber="0" orientation="landscape" horizontalDpi="300" verticalDpi="300"/>
  <headerFooter>
    <oddHeader>&amp;C&amp;12LOKĀLĀ TĀME Nr. 1-5
&amp;"Arial,Trekns"&amp;UIEKŠĒJĀ APDARE.</oddHeader>
    <oddFooter>&amp;C&amp;8&amp;P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1DA"/>
  </sheetPr>
  <dimension ref="A1:AMK20"/>
  <sheetViews>
    <sheetView zoomScaleNormal="100" workbookViewId="0">
      <selection activeCell="C14" sqref="C14"/>
    </sheetView>
  </sheetViews>
  <sheetFormatPr defaultRowHeight="12.75"/>
  <cols>
    <col min="1" max="1" width="5.7109375" style="1" customWidth="1"/>
    <col min="2" max="2" width="7.85546875" style="1" customWidth="1"/>
    <col min="3" max="3" width="29.28515625" style="2" customWidth="1"/>
    <col min="4" max="4" width="4.7109375" style="3" customWidth="1"/>
    <col min="5" max="5" width="7.85546875" style="1" customWidth="1"/>
    <col min="6" max="6" width="6.28515625" style="1" customWidth="1"/>
    <col min="7" max="7" width="5.5703125" style="35" customWidth="1"/>
    <col min="8" max="8" width="7.42578125" style="36" customWidth="1"/>
    <col min="9" max="9" width="8.85546875" style="36" customWidth="1"/>
    <col min="10" max="10" width="6.28515625" style="36" customWidth="1"/>
    <col min="11" max="11" width="8.85546875" style="36" customWidth="1"/>
    <col min="12" max="15" width="8.42578125" style="36" customWidth="1"/>
    <col min="16" max="16" width="9.42578125" style="4" customWidth="1"/>
    <col min="17" max="1025" width="9.140625" style="4" customWidth="1"/>
  </cols>
  <sheetData>
    <row r="1" spans="1:17" ht="14.25">
      <c r="A1" s="77" t="s">
        <v>1</v>
      </c>
      <c r="B1" s="77"/>
      <c r="C1" s="78"/>
      <c r="D1" s="37" t="s">
        <v>14</v>
      </c>
      <c r="E1" s="79"/>
      <c r="F1" s="79"/>
      <c r="G1" s="80"/>
      <c r="H1" s="81"/>
      <c r="I1" s="81"/>
      <c r="J1" s="81"/>
      <c r="K1" s="81"/>
      <c r="L1" s="81"/>
      <c r="M1" s="81"/>
      <c r="N1" s="81"/>
      <c r="O1" s="81"/>
      <c r="P1" s="82"/>
    </row>
    <row r="2" spans="1:17" ht="15">
      <c r="A2" s="77" t="s">
        <v>28</v>
      </c>
      <c r="B2" s="77"/>
      <c r="C2" s="78"/>
      <c r="D2" s="7" t="s">
        <v>65</v>
      </c>
      <c r="E2" s="79"/>
      <c r="F2" s="79"/>
      <c r="G2" s="80"/>
      <c r="H2" s="81"/>
      <c r="I2" s="81"/>
      <c r="J2" s="81"/>
      <c r="K2" s="81"/>
      <c r="L2" s="81"/>
      <c r="M2" s="81"/>
      <c r="N2" s="81"/>
      <c r="O2" s="81"/>
      <c r="P2" s="82"/>
    </row>
    <row r="3" spans="1:17" ht="15">
      <c r="A3" s="77"/>
      <c r="B3" s="77"/>
      <c r="C3" s="78"/>
      <c r="D3" s="7" t="s">
        <v>30</v>
      </c>
      <c r="E3" s="79"/>
      <c r="F3" s="79"/>
      <c r="G3" s="80"/>
      <c r="H3" s="81"/>
      <c r="I3" s="81"/>
      <c r="J3" s="81"/>
      <c r="K3" s="81"/>
      <c r="L3" s="81"/>
      <c r="M3" s="81"/>
      <c r="N3" s="81"/>
      <c r="O3" s="81"/>
      <c r="P3" s="82"/>
    </row>
    <row r="4" spans="1:17" ht="15">
      <c r="A4" s="77" t="s">
        <v>31</v>
      </c>
      <c r="B4" s="77"/>
      <c r="C4" s="78"/>
      <c r="D4" s="7" t="s">
        <v>32</v>
      </c>
      <c r="E4" s="79"/>
      <c r="F4" s="79"/>
      <c r="G4" s="80"/>
      <c r="H4" s="81"/>
      <c r="I4" s="81"/>
      <c r="J4" s="81"/>
      <c r="K4" s="81"/>
      <c r="L4" s="81"/>
      <c r="M4" s="81"/>
      <c r="N4" s="81"/>
      <c r="O4" s="81"/>
      <c r="P4" s="82"/>
    </row>
    <row r="5" spans="1:17" ht="14.25">
      <c r="A5" s="77" t="s">
        <v>7</v>
      </c>
      <c r="B5" s="77"/>
      <c r="C5" s="78"/>
      <c r="D5" s="83"/>
      <c r="E5" s="79"/>
      <c r="F5" s="79"/>
      <c r="G5" s="80"/>
      <c r="H5" s="81"/>
      <c r="I5" s="81"/>
      <c r="J5" s="81"/>
      <c r="K5" s="81"/>
      <c r="L5" s="81"/>
      <c r="M5" s="81"/>
      <c r="N5" s="81"/>
      <c r="O5" s="81"/>
      <c r="P5" s="82"/>
    </row>
    <row r="6" spans="1:17" ht="14.25">
      <c r="A6" s="77" t="s">
        <v>66</v>
      </c>
      <c r="B6" s="77"/>
      <c r="C6" s="78"/>
      <c r="D6" s="84"/>
      <c r="E6" s="79"/>
      <c r="F6" s="79"/>
      <c r="G6" s="80"/>
      <c r="H6" s="81"/>
      <c r="I6" s="81"/>
      <c r="J6" s="81"/>
      <c r="K6" s="81"/>
      <c r="L6" s="81"/>
      <c r="M6" s="81"/>
      <c r="N6" s="81"/>
      <c r="O6" s="85" t="s">
        <v>67</v>
      </c>
      <c r="P6" s="138">
        <f>P15</f>
        <v>0</v>
      </c>
    </row>
    <row r="7" spans="1:17" ht="14.25">
      <c r="A7" s="6" t="s">
        <v>68</v>
      </c>
      <c r="B7" s="6"/>
      <c r="C7" s="78"/>
      <c r="D7" s="84"/>
      <c r="E7" s="79"/>
      <c r="F7" s="79"/>
      <c r="G7" s="80"/>
      <c r="H7" s="81"/>
      <c r="I7" s="81"/>
      <c r="J7" s="81"/>
      <c r="K7" s="81"/>
      <c r="L7" s="81"/>
      <c r="M7" s="81"/>
      <c r="N7" s="81"/>
      <c r="O7" s="81"/>
      <c r="P7" s="82"/>
    </row>
    <row r="8" spans="1:17" ht="20.25" customHeight="1">
      <c r="A8" s="334" t="s">
        <v>9</v>
      </c>
      <c r="B8" s="334" t="s">
        <v>69</v>
      </c>
      <c r="C8" s="342" t="s">
        <v>70</v>
      </c>
      <c r="D8" s="343" t="s">
        <v>71</v>
      </c>
      <c r="E8" s="334" t="s">
        <v>72</v>
      </c>
      <c r="F8" s="340" t="s">
        <v>73</v>
      </c>
      <c r="G8" s="340"/>
      <c r="H8" s="340"/>
      <c r="I8" s="340"/>
      <c r="J8" s="340"/>
      <c r="K8" s="340"/>
      <c r="L8" s="341" t="s">
        <v>74</v>
      </c>
      <c r="M8" s="341"/>
      <c r="N8" s="341"/>
      <c r="O8" s="341"/>
      <c r="P8" s="341"/>
      <c r="Q8" s="9"/>
    </row>
    <row r="9" spans="1:17" ht="84.75" customHeight="1">
      <c r="A9" s="334"/>
      <c r="B9" s="334"/>
      <c r="C9" s="342"/>
      <c r="D9" s="343"/>
      <c r="E9" s="334"/>
      <c r="F9" s="87" t="s">
        <v>75</v>
      </c>
      <c r="G9" s="87" t="s">
        <v>76</v>
      </c>
      <c r="H9" s="40" t="s">
        <v>77</v>
      </c>
      <c r="I9" s="40" t="s">
        <v>346</v>
      </c>
      <c r="J9" s="40" t="s">
        <v>79</v>
      </c>
      <c r="K9" s="40" t="s">
        <v>80</v>
      </c>
      <c r="L9" s="40" t="s">
        <v>39</v>
      </c>
      <c r="M9" s="40" t="s">
        <v>77</v>
      </c>
      <c r="N9" s="40" t="s">
        <v>78</v>
      </c>
      <c r="O9" s="40" t="s">
        <v>79</v>
      </c>
      <c r="P9" s="40" t="s">
        <v>81</v>
      </c>
    </row>
    <row r="10" spans="1:17">
      <c r="A10" s="88"/>
      <c r="B10" s="88"/>
      <c r="C10" s="89"/>
      <c r="D10" s="32"/>
      <c r="E10" s="10"/>
      <c r="F10" s="23"/>
      <c r="G10" s="45"/>
      <c r="H10" s="90"/>
      <c r="I10" s="47"/>
      <c r="J10" s="90"/>
      <c r="K10" s="47"/>
      <c r="L10" s="90"/>
      <c r="M10" s="47"/>
      <c r="N10" s="90"/>
      <c r="O10" s="47"/>
      <c r="P10" s="91"/>
    </row>
    <row r="11" spans="1:17">
      <c r="A11" s="92"/>
      <c r="B11" s="92"/>
      <c r="C11" s="98" t="s">
        <v>347</v>
      </c>
      <c r="D11" s="94"/>
      <c r="E11" s="92"/>
      <c r="F11" s="92"/>
      <c r="G11" s="95"/>
      <c r="H11" s="96"/>
      <c r="I11" s="96"/>
      <c r="J11" s="96"/>
      <c r="K11" s="96"/>
      <c r="L11" s="96"/>
      <c r="M11" s="96"/>
      <c r="N11" s="96"/>
      <c r="O11" s="96"/>
      <c r="P11" s="97"/>
    </row>
    <row r="12" spans="1:17" s="161" customFormat="1" ht="38.25">
      <c r="A12" s="99">
        <v>1</v>
      </c>
      <c r="B12" s="99" t="s">
        <v>348</v>
      </c>
      <c r="C12" s="157" t="s">
        <v>349</v>
      </c>
      <c r="D12" s="106" t="s">
        <v>102</v>
      </c>
      <c r="E12" s="158">
        <v>1</v>
      </c>
      <c r="F12" s="212"/>
      <c r="G12" s="165"/>
      <c r="H12" s="165"/>
      <c r="I12" s="213"/>
      <c r="J12" s="213"/>
      <c r="K12" s="104"/>
      <c r="L12" s="103"/>
      <c r="M12" s="103"/>
      <c r="N12" s="103"/>
      <c r="O12" s="103"/>
      <c r="P12" s="103"/>
    </row>
    <row r="13" spans="1:17" s="168" customFormat="1">
      <c r="A13" s="99"/>
      <c r="B13" s="99"/>
      <c r="C13" s="100"/>
      <c r="D13" s="101"/>
      <c r="E13" s="164"/>
      <c r="F13" s="164"/>
      <c r="G13" s="165"/>
      <c r="H13" s="165"/>
      <c r="I13" s="165"/>
      <c r="J13" s="165"/>
      <c r="K13" s="165"/>
      <c r="L13" s="165"/>
      <c r="M13" s="165"/>
      <c r="N13" s="165"/>
      <c r="O13" s="165"/>
      <c r="P13" s="165"/>
    </row>
    <row r="14" spans="1:17" s="132" customFormat="1" ht="25.5">
      <c r="A14" s="124"/>
      <c r="B14" s="124"/>
      <c r="C14" s="125" t="s">
        <v>125</v>
      </c>
      <c r="D14" s="126"/>
      <c r="E14" s="124"/>
      <c r="F14" s="127"/>
      <c r="G14" s="128"/>
      <c r="H14" s="129"/>
      <c r="I14" s="130"/>
      <c r="J14" s="129"/>
      <c r="K14" s="130"/>
      <c r="L14" s="214">
        <f>SUM(L12:L13)</f>
        <v>0</v>
      </c>
      <c r="M14" s="215">
        <f>SUM(M12:M13)</f>
        <v>0</v>
      </c>
      <c r="N14" s="214">
        <f>SUM(N12:N13)</f>
        <v>0</v>
      </c>
      <c r="O14" s="215">
        <f>SUM(O12:O13)</f>
        <v>0</v>
      </c>
      <c r="P14" s="215">
        <f>SUM(P12:P13)</f>
        <v>0</v>
      </c>
    </row>
    <row r="15" spans="1:17">
      <c r="K15" s="133" t="s">
        <v>126</v>
      </c>
      <c r="L15" s="134">
        <f>SUM(L14:L14)</f>
        <v>0</v>
      </c>
      <c r="M15" s="134">
        <f>SUM(M14:M14)</f>
        <v>0</v>
      </c>
      <c r="N15" s="134">
        <f>SUM(N14:N14)</f>
        <v>0</v>
      </c>
      <c r="O15" s="134">
        <f>SUM(O14:O14)</f>
        <v>0</v>
      </c>
      <c r="P15" s="135">
        <f>SUM(P14:P14)</f>
        <v>0</v>
      </c>
    </row>
    <row r="16" spans="1:17">
      <c r="K16" s="133"/>
      <c r="L16" s="136"/>
      <c r="M16" s="136"/>
      <c r="N16" s="136"/>
      <c r="O16" s="136"/>
      <c r="P16" s="137"/>
    </row>
    <row r="17" spans="3:6">
      <c r="C17" s="76" t="s">
        <v>25</v>
      </c>
      <c r="F17" s="33"/>
    </row>
    <row r="18" spans="3:6">
      <c r="C18" s="76"/>
      <c r="F18" s="33"/>
    </row>
    <row r="19" spans="3:6">
      <c r="F19" s="33"/>
    </row>
    <row r="20" spans="3:6">
      <c r="C20" s="76" t="s">
        <v>64</v>
      </c>
      <c r="F20" s="33"/>
    </row>
  </sheetData>
  <mergeCells count="7">
    <mergeCell ref="F8:K8"/>
    <mergeCell ref="L8:P8"/>
    <mergeCell ref="A8:A9"/>
    <mergeCell ref="B8:B9"/>
    <mergeCell ref="C8:C9"/>
    <mergeCell ref="D8:D9"/>
    <mergeCell ref="E8:E9"/>
  </mergeCells>
  <pageMargins left="0.39374999999999999" right="0.35416666666666702" top="1.0236111111111099" bottom="0.39374999999999999" header="0.51180555555555496" footer="0.15763888888888899"/>
  <pageSetup paperSize="9" firstPageNumber="0" orientation="landscape" horizontalDpi="300" verticalDpi="300"/>
  <headerFooter>
    <oddFooter>&amp;C&amp;8&amp;P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52</vt:i4>
      </vt:variant>
    </vt:vector>
  </HeadingPairs>
  <TitlesOfParts>
    <vt:vector size="79" baseType="lpstr">
      <vt:lpstr>KOPT</vt:lpstr>
      <vt:lpstr>KOPT A</vt:lpstr>
      <vt:lpstr>BD-1</vt:lpstr>
      <vt:lpstr>DEM</vt:lpstr>
      <vt:lpstr>BK</vt:lpstr>
      <vt:lpstr>KONSTR</vt:lpstr>
      <vt:lpstr>L,D</vt:lpstr>
      <vt:lpstr>IeA</vt:lpstr>
      <vt:lpstr>LF</vt:lpstr>
      <vt:lpstr>TER</vt:lpstr>
      <vt:lpstr>DD </vt:lpstr>
      <vt:lpstr>IeT-2</vt:lpstr>
      <vt:lpstr>ŪK</vt:lpstr>
      <vt:lpstr>SM</vt:lpstr>
      <vt:lpstr>APK</vt:lpstr>
      <vt:lpstr>V</vt:lpstr>
      <vt:lpstr>EL</vt:lpstr>
      <vt:lpstr>ESS</vt:lpstr>
      <vt:lpstr>UAS</vt:lpstr>
      <vt:lpstr>ĀT-3</vt:lpstr>
      <vt:lpstr>STR</vt:lpstr>
      <vt:lpstr>ĀK</vt:lpstr>
      <vt:lpstr>B0-4</vt:lpstr>
      <vt:lpstr>BO</vt:lpstr>
      <vt:lpstr>KOPT N</vt:lpstr>
      <vt:lpstr>BD-1N</vt:lpstr>
      <vt:lpstr>IeA-N</vt:lpstr>
      <vt:lpstr>APK!Print_Area</vt:lpstr>
      <vt:lpstr>ĀK!Print_Area</vt:lpstr>
      <vt:lpstr>'ĀT-3'!Print_Area</vt:lpstr>
      <vt:lpstr>'B0-4'!Print_Area</vt:lpstr>
      <vt:lpstr>'BD-1'!Print_Area</vt:lpstr>
      <vt:lpstr>'BD-1N'!Print_Area</vt:lpstr>
      <vt:lpstr>BK!Print_Area</vt:lpstr>
      <vt:lpstr>BO!Print_Area</vt:lpstr>
      <vt:lpstr>'DD '!Print_Area</vt:lpstr>
      <vt:lpstr>DEM!Print_Area</vt:lpstr>
      <vt:lpstr>EL!Print_Area</vt:lpstr>
      <vt:lpstr>ESS!Print_Area</vt:lpstr>
      <vt:lpstr>IeA!Print_Area</vt:lpstr>
      <vt:lpstr>'IeA-N'!Print_Area</vt:lpstr>
      <vt:lpstr>'IeT-2'!Print_Area</vt:lpstr>
      <vt:lpstr>KONSTR!Print_Area</vt:lpstr>
      <vt:lpstr>'KOPT A'!Print_Area</vt:lpstr>
      <vt:lpstr>'KOPT N'!Print_Area</vt:lpstr>
      <vt:lpstr>'L,D'!Print_Area</vt:lpstr>
      <vt:lpstr>LF!Print_Area</vt:lpstr>
      <vt:lpstr>SM!Print_Area</vt:lpstr>
      <vt:lpstr>STR!Print_Area</vt:lpstr>
      <vt:lpstr>TER!Print_Area</vt:lpstr>
      <vt:lpstr>UAS!Print_Area</vt:lpstr>
      <vt:lpstr>ŪK!Print_Area</vt:lpstr>
      <vt:lpstr>V!Print_Area</vt:lpstr>
      <vt:lpstr>APK!Print_Titles</vt:lpstr>
      <vt:lpstr>ĀK!Print_Titles</vt:lpstr>
      <vt:lpstr>'ĀT-3'!Print_Titles</vt:lpstr>
      <vt:lpstr>'B0-4'!Print_Titles</vt:lpstr>
      <vt:lpstr>'BD-1'!Print_Titles</vt:lpstr>
      <vt:lpstr>'BD-1N'!Print_Titles</vt:lpstr>
      <vt:lpstr>BK!Print_Titles</vt:lpstr>
      <vt:lpstr>BO!Print_Titles</vt:lpstr>
      <vt:lpstr>'DD '!Print_Titles</vt:lpstr>
      <vt:lpstr>DEM!Print_Titles</vt:lpstr>
      <vt:lpstr>EL!Print_Titles</vt:lpstr>
      <vt:lpstr>ESS!Print_Titles</vt:lpstr>
      <vt:lpstr>IeA!Print_Titles</vt:lpstr>
      <vt:lpstr>'IeA-N'!Print_Titles</vt:lpstr>
      <vt:lpstr>'IeT-2'!Print_Titles</vt:lpstr>
      <vt:lpstr>KONSTR!Print_Titles</vt:lpstr>
      <vt:lpstr>'KOPT A'!Print_Titles</vt:lpstr>
      <vt:lpstr>'KOPT N'!Print_Titles</vt:lpstr>
      <vt:lpstr>'L,D'!Print_Titles</vt:lpstr>
      <vt:lpstr>LF!Print_Titles</vt:lpstr>
      <vt:lpstr>SM!Print_Titles</vt:lpstr>
      <vt:lpstr>STR!Print_Titles</vt:lpstr>
      <vt:lpstr>TER!Print_Titles</vt:lpstr>
      <vt:lpstr>UAS!Print_Titles</vt:lpstr>
      <vt:lpstr>ŪK!Print_Titles</vt:lpstr>
      <vt:lpstr>V!Print_Titles</vt:lpstr>
    </vt:vector>
  </TitlesOfParts>
  <Company>Universe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Kristine Akone</cp:lastModifiedBy>
  <cp:revision>5</cp:revision>
  <cp:lastPrinted>2018-08-30T06:15:36Z</cp:lastPrinted>
  <dcterms:created xsi:type="dcterms:W3CDTF">1999-12-06T13:05:42Z</dcterms:created>
  <dcterms:modified xsi:type="dcterms:W3CDTF">2018-09-17T10:42:57Z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Universe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