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25"/>
  <workbookPr showInkAnnotation="0" defaultThemeVersion="124226"/>
  <mc:AlternateContent xmlns:mc="http://schemas.openxmlformats.org/markup-compatibility/2006">
    <mc:Choice Requires="x15">
      <x15ac:absPath xmlns:x15ac="http://schemas.microsoft.com/office/spreadsheetml/2010/11/ac" url="D:\OneDrive - SIA AK-Studija\PROJEKTI\NODOTIE PROJEKTI\2016\Eleja_DGBaltic\BP izmainas 2017\"/>
    </mc:Choice>
  </mc:AlternateContent>
  <xr:revisionPtr revIDLastSave="4" documentId="11_0364439FCCD1B1DEEEEB87EBE1361C97C174E560" xr6:coauthVersionLast="34" xr6:coauthVersionMax="34" xr10:uidLastSave="{6232A10E-2CEE-45BD-B485-173C47716AA1}"/>
  <bookViews>
    <workbookView xWindow="0" yWindow="0" windowWidth="23040" windowHeight="8805" tabRatio="963" activeTab="14" xr2:uid="{00000000-000D-0000-FFFF-FFFF00000000}"/>
  </bookViews>
  <sheets>
    <sheet name="KOPT" sheetId="153" r:id="rId1"/>
    <sheet name="1-BD" sheetId="150" r:id="rId2"/>
    <sheet name="ZD,P" sheetId="149" r:id="rId3"/>
    <sheet name="BK" sheetId="154" r:id="rId4"/>
    <sheet name="S" sheetId="155" r:id="rId5"/>
    <sheet name="J" sheetId="156" r:id="rId6"/>
    <sheet name="GR" sheetId="157" r:id="rId7"/>
    <sheet name="L,V" sheetId="159" r:id="rId8"/>
    <sheet name="D,V" sheetId="160" r:id="rId9"/>
    <sheet name="IeA" sheetId="161" r:id="rId10"/>
    <sheet name="ĀA" sheetId="162" r:id="rId11"/>
    <sheet name="DD" sheetId="163" r:id="rId12"/>
    <sheet name="2-IeT" sheetId="165" r:id="rId13"/>
    <sheet name="EL" sheetId="166" r:id="rId14"/>
    <sheet name="ESS" sheetId="169" r:id="rId15"/>
    <sheet name="UAS" sheetId="170" r:id="rId16"/>
    <sheet name="IZZ" sheetId="171" r:id="rId17"/>
    <sheet name="APK" sheetId="172" r:id="rId18"/>
    <sheet name="V" sheetId="173" r:id="rId19"/>
    <sheet name="ŪK" sheetId="174" r:id="rId20"/>
    <sheet name="SANT" sheetId="175" r:id="rId21"/>
    <sheet name="3-ĀT" sheetId="167" r:id="rId22"/>
    <sheet name="ELT" sheetId="168" r:id="rId23"/>
    <sheet name="Ū" sheetId="185" r:id="rId24"/>
    <sheet name="K" sheetId="187" r:id="rId25"/>
    <sheet name="LK" sheetId="186" r:id="rId26"/>
    <sheet name="4-MĒB" sheetId="176" r:id="rId27"/>
    <sheet name="APR" sheetId="178" r:id="rId28"/>
    <sheet name="MĒB" sheetId="180" r:id="rId29"/>
    <sheet name="APR A" sheetId="181" r:id="rId30"/>
    <sheet name="5-TER" sheetId="188" r:id="rId31"/>
    <sheet name="TER" sheetId="189" r:id="rId32"/>
  </sheets>
  <definedNames>
    <definedName name="_xlnm.Print_Area" localSheetId="1">'1-BD'!$A$1:$H$35</definedName>
    <definedName name="_xlnm.Print_Area" localSheetId="12">'2-IeT'!$A$1:$H$33</definedName>
    <definedName name="_xlnm.Print_Area" localSheetId="21">'3-ĀT'!$A$1:$H$29</definedName>
    <definedName name="_xlnm.Print_Area" localSheetId="26">'4-MĒB'!$A$1:$H$29</definedName>
    <definedName name="_xlnm.Print_Area" localSheetId="30">'5-TER'!$A$1:$H$26</definedName>
    <definedName name="_xlnm.Print_Area" localSheetId="17">APK!$A$1:$P$87</definedName>
    <definedName name="_xlnm.Print_Area" localSheetId="27">APR!$A$1:$P$35</definedName>
    <definedName name="_xlnm.Print_Area" localSheetId="29">'APR A'!$A$1:$P$21</definedName>
    <definedName name="_xlnm.Print_Area" localSheetId="10">ĀA!$A$1:$P$21</definedName>
    <definedName name="_xlnm.Print_Area" localSheetId="3">BK!$A$1:$P$148</definedName>
    <definedName name="_xlnm.Print_Area" localSheetId="8">'D,V'!$A$1:$P$27</definedName>
    <definedName name="_xlnm.Print_Area" localSheetId="11">DD!$A$1:$P$31</definedName>
    <definedName name="_xlnm.Print_Area" localSheetId="13">EL!$A$1:$P$82</definedName>
    <definedName name="_xlnm.Print_Area" localSheetId="22">ELT!$A$1:$P$26</definedName>
    <definedName name="_xlnm.Print_Area" localSheetId="14">ESS!$A$1:$P$72</definedName>
    <definedName name="_xlnm.Print_Area" localSheetId="6">GR!$A$1:$P$65</definedName>
    <definedName name="_xlnm.Print_Area" localSheetId="9">IeA!$A$1:$P$46</definedName>
    <definedName name="_xlnm.Print_Area" localSheetId="16">IZZ!$A$1:$P$29</definedName>
    <definedName name="_xlnm.Print_Area" localSheetId="5">J!$A$1:$P$34</definedName>
    <definedName name="_xlnm.Print_Area" localSheetId="24">K!$A$1:$P$33</definedName>
    <definedName name="_xlnm.Print_Area" localSheetId="0">KOPT!$A$1:$D$31</definedName>
    <definedName name="_xlnm.Print_Area" localSheetId="7">'L,V'!$A$1:$P$27</definedName>
    <definedName name="_xlnm.Print_Area" localSheetId="25">LK!$A$1:$P$36</definedName>
    <definedName name="_xlnm.Print_Area" localSheetId="28">MĒB!$A$1:$P$21</definedName>
    <definedName name="_xlnm.Print_Area" localSheetId="4">S!$A$1:$P$39</definedName>
    <definedName name="_xlnm.Print_Area" localSheetId="20">SANT!$A$1:$P$40</definedName>
    <definedName name="_xlnm.Print_Area" localSheetId="31">TER!$A$1:$P$25</definedName>
    <definedName name="_xlnm.Print_Area" localSheetId="15">UAS!$A$1:$P$34</definedName>
    <definedName name="_xlnm.Print_Area" localSheetId="23">Ū!$A$1:$P$30</definedName>
    <definedName name="_xlnm.Print_Area" localSheetId="19">ŪK!$A$1:$P$82</definedName>
    <definedName name="_xlnm.Print_Area" localSheetId="18">V!$A$1:$P$79</definedName>
    <definedName name="_xlnm.Print_Area" localSheetId="2">'ZD,P'!$A$1:$P$70</definedName>
    <definedName name="_xlnm.Print_Titles" localSheetId="1">'1-BD'!$10:$13</definedName>
    <definedName name="_xlnm.Print_Titles" localSheetId="12">'2-IeT'!$10:$13</definedName>
    <definedName name="_xlnm.Print_Titles" localSheetId="21">'3-ĀT'!$10:$13</definedName>
    <definedName name="_xlnm.Print_Titles" localSheetId="26">'4-MĒB'!$10:$13</definedName>
    <definedName name="_xlnm.Print_Titles" localSheetId="30">'5-TER'!$10:$13</definedName>
    <definedName name="_xlnm.Print_Titles" localSheetId="17">APK!$9:$11</definedName>
    <definedName name="_xlnm.Print_Titles" localSheetId="27">APR!$9:$11</definedName>
    <definedName name="_xlnm.Print_Titles" localSheetId="29">'APR A'!$9:$11</definedName>
    <definedName name="_xlnm.Print_Titles" localSheetId="10">ĀA!$9:$11</definedName>
    <definedName name="_xlnm.Print_Titles" localSheetId="3">BK!$9:$11</definedName>
    <definedName name="_xlnm.Print_Titles" localSheetId="8">'D,V'!$9:$11</definedName>
    <definedName name="_xlnm.Print_Titles" localSheetId="11">DD!$9:$11</definedName>
    <definedName name="_xlnm.Print_Titles" localSheetId="13">EL!$9:$11</definedName>
    <definedName name="_xlnm.Print_Titles" localSheetId="22">ELT!$9:$11</definedName>
    <definedName name="_xlnm.Print_Titles" localSheetId="14">ESS!$9:$11</definedName>
    <definedName name="_xlnm.Print_Titles" localSheetId="6">GR!$9:$11</definedName>
    <definedName name="_xlnm.Print_Titles" localSheetId="9">IeA!$9:$11</definedName>
    <definedName name="_xlnm.Print_Titles" localSheetId="16">IZZ!$9:$11</definedName>
    <definedName name="_xlnm.Print_Titles" localSheetId="5">J!$9:$11</definedName>
    <definedName name="_xlnm.Print_Titles" localSheetId="24">K!$9:$11</definedName>
    <definedName name="_xlnm.Print_Titles" localSheetId="0">KOPT!$11:$14</definedName>
    <definedName name="_xlnm.Print_Titles" localSheetId="7">'L,V'!$9:$11</definedName>
    <definedName name="_xlnm.Print_Titles" localSheetId="25">LK!$9:$11</definedName>
    <definedName name="_xlnm.Print_Titles" localSheetId="28">MĒB!$9:$11</definedName>
    <definedName name="_xlnm.Print_Titles" localSheetId="4">S!$9:$11</definedName>
    <definedName name="_xlnm.Print_Titles" localSheetId="20">SANT!$9:$11</definedName>
    <definedName name="_xlnm.Print_Titles" localSheetId="31">TER!$9:$11</definedName>
    <definedName name="_xlnm.Print_Titles" localSheetId="15">UAS!$9:$11</definedName>
    <definedName name="_xlnm.Print_Titles" localSheetId="23">Ū!$9:$11</definedName>
    <definedName name="_xlnm.Print_Titles" localSheetId="19">ŪK!$9:$11</definedName>
    <definedName name="_xlnm.Print_Titles" localSheetId="18">V!$9:$11</definedName>
    <definedName name="_xlnm.Print_Titles" localSheetId="2">'ZD,P'!$9:$11</definedName>
  </definedNames>
  <calcPr calcId="179021"/>
  <fileRecoveryPr autoRecover="0"/>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E16" i="157" l="1"/>
  <c r="E51" i="157"/>
  <c r="G64" i="174" l="1"/>
  <c r="H64" i="174"/>
  <c r="I64" i="174"/>
  <c r="J64" i="174"/>
  <c r="K64" i="174"/>
  <c r="L64" i="174"/>
  <c r="M64" i="174"/>
  <c r="N64" i="174"/>
  <c r="O64" i="174"/>
  <c r="P64" i="174"/>
  <c r="G65" i="174"/>
  <c r="H65" i="174"/>
  <c r="I65" i="174"/>
  <c r="J65" i="174"/>
  <c r="K65" i="174"/>
  <c r="L65" i="174"/>
  <c r="M65" i="174"/>
  <c r="N65" i="174"/>
  <c r="O65" i="174"/>
  <c r="P65" i="174"/>
  <c r="G66" i="174"/>
  <c r="H66" i="174"/>
  <c r="I66" i="174"/>
  <c r="J66" i="174"/>
  <c r="K66" i="174"/>
  <c r="L66" i="174"/>
  <c r="M66" i="174"/>
  <c r="N66" i="174"/>
  <c r="O66" i="174"/>
  <c r="P66" i="174"/>
  <c r="G67" i="174"/>
  <c r="H67" i="174"/>
  <c r="I67" i="174"/>
  <c r="J67" i="174"/>
  <c r="K67" i="174"/>
  <c r="L67" i="174"/>
  <c r="M67" i="174"/>
  <c r="N67" i="174"/>
  <c r="O67" i="174"/>
  <c r="P67" i="174"/>
  <c r="E59" i="157" l="1"/>
  <c r="E42" i="157"/>
  <c r="N22" i="189" l="1"/>
  <c r="F14" i="188" s="1"/>
  <c r="L22" i="189"/>
  <c r="H14" i="188" s="1"/>
  <c r="P22" i="189" l="1"/>
  <c r="O22" i="189"/>
  <c r="G14" i="188" s="1"/>
  <c r="M22" i="189"/>
  <c r="E14" i="188" s="1"/>
  <c r="P7" i="189" l="1"/>
  <c r="D14" i="188"/>
  <c r="D16" i="188" s="1"/>
  <c r="H16" i="188"/>
  <c r="D8" i="188" s="1"/>
  <c r="G16" i="188"/>
  <c r="F16" i="188"/>
  <c r="E16" i="188"/>
  <c r="L27" i="185" l="1"/>
  <c r="H15" i="167" s="1"/>
  <c r="L30" i="187"/>
  <c r="H16" i="167" s="1"/>
  <c r="D20" i="188" l="1"/>
  <c r="O30" i="187"/>
  <c r="N30" i="187"/>
  <c r="M30" i="187"/>
  <c r="E16" i="167" s="1"/>
  <c r="L33" i="186"/>
  <c r="H17" i="167" s="1"/>
  <c r="O33" i="186"/>
  <c r="G17" i="167" s="1"/>
  <c r="M33" i="186"/>
  <c r="E17" i="167" s="1"/>
  <c r="N27" i="185"/>
  <c r="F15" i="167" s="1"/>
  <c r="M27" i="185"/>
  <c r="E15" i="167" s="1"/>
  <c r="D7" i="188" l="1"/>
  <c r="D19" i="153"/>
  <c r="G16" i="167"/>
  <c r="F16" i="167"/>
  <c r="P30" i="187"/>
  <c r="P33" i="186"/>
  <c r="D17" i="167" s="1"/>
  <c r="N33" i="186"/>
  <c r="F17" i="167" s="1"/>
  <c r="P27" i="185"/>
  <c r="O27" i="185"/>
  <c r="G15" i="167" s="1"/>
  <c r="P7" i="187" l="1"/>
  <c r="D16" i="167"/>
  <c r="P7" i="185"/>
  <c r="D15" i="167"/>
  <c r="P7" i="186"/>
  <c r="L76" i="173" l="1"/>
  <c r="H19" i="165" s="1"/>
  <c r="E101" i="154" l="1"/>
  <c r="E17" i="149" l="1"/>
  <c r="E16" i="149"/>
  <c r="L67" i="149" l="1"/>
  <c r="H14" i="150" s="1"/>
  <c r="E26" i="161" l="1"/>
  <c r="E25" i="161"/>
  <c r="E57" i="157"/>
  <c r="E56" i="157"/>
  <c r="E58" i="157" s="1"/>
  <c r="E55" i="157"/>
  <c r="E52" i="157"/>
  <c r="E50" i="157"/>
  <c r="E49" i="157"/>
  <c r="E48" i="157"/>
  <c r="E47" i="157"/>
  <c r="E46" i="157"/>
  <c r="E41" i="157"/>
  <c r="E40" i="157"/>
  <c r="E39" i="157"/>
  <c r="E38" i="157"/>
  <c r="E34" i="157"/>
  <c r="E33" i="157"/>
  <c r="E32" i="157"/>
  <c r="E29" i="157"/>
  <c r="E28" i="157"/>
  <c r="E27" i="157"/>
  <c r="E26" i="157"/>
  <c r="E25" i="157"/>
  <c r="E22" i="157"/>
  <c r="E21" i="157"/>
  <c r="E20" i="157"/>
  <c r="E15" i="157"/>
  <c r="E14" i="157"/>
  <c r="E22" i="156"/>
  <c r="E21" i="156"/>
  <c r="E32" i="155"/>
  <c r="E31" i="155"/>
  <c r="E30" i="155"/>
  <c r="E33" i="155" s="1"/>
  <c r="E24" i="155"/>
  <c r="E23" i="155"/>
  <c r="E22" i="155"/>
  <c r="E25" i="155" s="1"/>
  <c r="L24" i="160" l="1"/>
  <c r="E43" i="157"/>
  <c r="E35" i="157"/>
  <c r="F15" i="176" l="1"/>
  <c r="L18" i="181"/>
  <c r="H17" i="176" s="1"/>
  <c r="N18" i="181"/>
  <c r="F17" i="176" s="1"/>
  <c r="M18" i="180"/>
  <c r="E16" i="176" s="1"/>
  <c r="L18" i="180"/>
  <c r="H16" i="176" s="1"/>
  <c r="N18" i="180"/>
  <c r="F16" i="176" s="1"/>
  <c r="L32" i="178"/>
  <c r="H14" i="176" s="1"/>
  <c r="O32" i="178"/>
  <c r="G14" i="176" s="1"/>
  <c r="N32" i="178"/>
  <c r="F14" i="176" s="1"/>
  <c r="F19" i="176" l="1"/>
  <c r="O18" i="181"/>
  <c r="G17" i="176" s="1"/>
  <c r="H15" i="176"/>
  <c r="H19" i="176" s="1"/>
  <c r="D8" i="176" s="1"/>
  <c r="G15" i="176"/>
  <c r="M32" i="178"/>
  <c r="E14" i="176" s="1"/>
  <c r="P32" i="178"/>
  <c r="L37" i="175"/>
  <c r="H21" i="165" s="1"/>
  <c r="P7" i="178" l="1"/>
  <c r="D14" i="176"/>
  <c r="M18" i="181"/>
  <c r="E17" i="176" s="1"/>
  <c r="P18" i="181"/>
  <c r="P18" i="180"/>
  <c r="O18" i="180"/>
  <c r="G16" i="176" s="1"/>
  <c r="G19" i="176" s="1"/>
  <c r="E15" i="176"/>
  <c r="O37" i="175"/>
  <c r="G21" i="165" s="1"/>
  <c r="N37" i="175"/>
  <c r="F21" i="165" s="1"/>
  <c r="D15" i="176" l="1"/>
  <c r="E19" i="176"/>
  <c r="P7" i="181"/>
  <c r="D17" i="176"/>
  <c r="P7" i="180"/>
  <c r="D16" i="176"/>
  <c r="P37" i="175"/>
  <c r="M37" i="175"/>
  <c r="E21" i="165" s="1"/>
  <c r="D19" i="176" l="1"/>
  <c r="P7" i="175"/>
  <c r="D21" i="165"/>
  <c r="F67" i="174"/>
  <c r="F66" i="174"/>
  <c r="F65" i="174"/>
  <c r="F64" i="174"/>
  <c r="D23" i="176" l="1"/>
  <c r="D18" i="153" s="1"/>
  <c r="D7" i="176" l="1"/>
  <c r="L84" i="172" l="1"/>
  <c r="H18" i="165" s="1"/>
  <c r="L26" i="171"/>
  <c r="H17" i="165" s="1"/>
  <c r="M26" i="171"/>
  <c r="E17" i="165" s="1"/>
  <c r="L31" i="170"/>
  <c r="H16" i="165" s="1"/>
  <c r="L69" i="169"/>
  <c r="H15" i="165" s="1"/>
  <c r="L28" i="163"/>
  <c r="H23" i="150" s="1"/>
  <c r="P43" i="161"/>
  <c r="O43" i="161"/>
  <c r="G21" i="150" s="1"/>
  <c r="N43" i="161"/>
  <c r="M43" i="161"/>
  <c r="E21" i="150" s="1"/>
  <c r="L43" i="161"/>
  <c r="H21" i="150" s="1"/>
  <c r="L31" i="156"/>
  <c r="H17" i="150" s="1"/>
  <c r="L62" i="157"/>
  <c r="H18" i="150" s="1"/>
  <c r="L24" i="159"/>
  <c r="H19" i="150" s="1"/>
  <c r="H20" i="150"/>
  <c r="G16" i="150"/>
  <c r="F16" i="150"/>
  <c r="E16" i="150"/>
  <c r="H16" i="150"/>
  <c r="M69" i="169" l="1"/>
  <c r="E15" i="165" s="1"/>
  <c r="N76" i="173"/>
  <c r="F19" i="165" s="1"/>
  <c r="O84" i="172"/>
  <c r="G18" i="165" s="1"/>
  <c r="N84" i="172"/>
  <c r="F18" i="165" s="1"/>
  <c r="M84" i="172"/>
  <c r="E18" i="165" s="1"/>
  <c r="O26" i="171"/>
  <c r="G17" i="165" s="1"/>
  <c r="N26" i="171"/>
  <c r="F17" i="165" s="1"/>
  <c r="O31" i="170"/>
  <c r="G16" i="165" s="1"/>
  <c r="M31" i="170"/>
  <c r="E16" i="165" s="1"/>
  <c r="N31" i="170"/>
  <c r="F16" i="165" s="1"/>
  <c r="L23" i="168"/>
  <c r="H14" i="167" s="1"/>
  <c r="H19" i="167" s="1"/>
  <c r="D8" i="167" s="1"/>
  <c r="L79" i="166"/>
  <c r="H14" i="165" s="1"/>
  <c r="N28" i="163"/>
  <c r="F23" i="150" s="1"/>
  <c r="N18" i="162"/>
  <c r="F22" i="150" s="1"/>
  <c r="L18" i="162"/>
  <c r="H22" i="150" s="1"/>
  <c r="N24" i="159"/>
  <c r="F19" i="150" s="1"/>
  <c r="M76" i="173" l="1"/>
  <c r="E19" i="165" s="1"/>
  <c r="P84" i="172"/>
  <c r="P26" i="171"/>
  <c r="P31" i="170"/>
  <c r="P69" i="169"/>
  <c r="O69" i="169"/>
  <c r="G15" i="165" s="1"/>
  <c r="N69" i="169"/>
  <c r="F15" i="165" s="1"/>
  <c r="O23" i="168"/>
  <c r="G14" i="167" s="1"/>
  <c r="G19" i="167" s="1"/>
  <c r="M23" i="168"/>
  <c r="E14" i="167" s="1"/>
  <c r="E19" i="167" s="1"/>
  <c r="N23" i="168"/>
  <c r="F14" i="167" s="1"/>
  <c r="F19" i="167" s="1"/>
  <c r="N79" i="166"/>
  <c r="F14" i="165" s="1"/>
  <c r="M79" i="166"/>
  <c r="E14" i="165" s="1"/>
  <c r="M28" i="163"/>
  <c r="E23" i="150" s="1"/>
  <c r="O28" i="163"/>
  <c r="M18" i="162"/>
  <c r="E22" i="150" s="1"/>
  <c r="O18" i="162"/>
  <c r="G22" i="150" s="1"/>
  <c r="P7" i="161"/>
  <c r="M24" i="160"/>
  <c r="E20" i="150" s="1"/>
  <c r="P24" i="160"/>
  <c r="O24" i="160"/>
  <c r="G20" i="150" s="1"/>
  <c r="N24" i="160"/>
  <c r="F20" i="150" s="1"/>
  <c r="O24" i="159"/>
  <c r="G19" i="150" s="1"/>
  <c r="M24" i="159"/>
  <c r="E19" i="150" s="1"/>
  <c r="P24" i="159"/>
  <c r="M62" i="157"/>
  <c r="E18" i="150" s="1"/>
  <c r="N31" i="156"/>
  <c r="F17" i="150" s="1"/>
  <c r="O31" i="156"/>
  <c r="G17" i="150" s="1"/>
  <c r="M31" i="156"/>
  <c r="E17" i="150" s="1"/>
  <c r="P7" i="172" l="1"/>
  <c r="D18" i="165"/>
  <c r="P7" i="171"/>
  <c r="D17" i="165"/>
  <c r="P7" i="169"/>
  <c r="D15" i="165"/>
  <c r="G23" i="150"/>
  <c r="P7" i="160"/>
  <c r="D20" i="150"/>
  <c r="P7" i="159"/>
  <c r="D19" i="150"/>
  <c r="N79" i="174"/>
  <c r="F20" i="165" s="1"/>
  <c r="F23" i="165" s="1"/>
  <c r="L79" i="174"/>
  <c r="H20" i="165" s="1"/>
  <c r="H23" i="165" s="1"/>
  <c r="D8" i="165" s="1"/>
  <c r="O76" i="173"/>
  <c r="G19" i="165" s="1"/>
  <c r="P76" i="173"/>
  <c r="P7" i="170"/>
  <c r="D16" i="165"/>
  <c r="P23" i="168"/>
  <c r="P79" i="166"/>
  <c r="O79" i="166"/>
  <c r="G14" i="165" s="1"/>
  <c r="P28" i="163"/>
  <c r="P18" i="162"/>
  <c r="O62" i="157"/>
  <c r="G18" i="150" s="1"/>
  <c r="N62" i="157"/>
  <c r="F18" i="150" s="1"/>
  <c r="P31" i="156"/>
  <c r="D16" i="150"/>
  <c r="P7" i="173" l="1"/>
  <c r="D19" i="165"/>
  <c r="P7" i="166"/>
  <c r="D14" i="165"/>
  <c r="P7" i="163"/>
  <c r="D23" i="150"/>
  <c r="P7" i="162"/>
  <c r="D22" i="150"/>
  <c r="P7" i="156"/>
  <c r="D17" i="150"/>
  <c r="O79" i="174"/>
  <c r="G20" i="165" s="1"/>
  <c r="G23" i="165" s="1"/>
  <c r="P7" i="168"/>
  <c r="D14" i="167"/>
  <c r="D19" i="167" s="1"/>
  <c r="P62" i="157"/>
  <c r="P7" i="157" l="1"/>
  <c r="D18" i="150"/>
  <c r="P79" i="174"/>
  <c r="M79" i="174"/>
  <c r="E20" i="165" s="1"/>
  <c r="E23" i="165" s="1"/>
  <c r="D23" i="167" l="1"/>
  <c r="P7" i="174"/>
  <c r="D20" i="165"/>
  <c r="D23" i="165" s="1"/>
  <c r="P7" i="155"/>
  <c r="P141" i="154"/>
  <c r="O141" i="154"/>
  <c r="G15" i="150" s="1"/>
  <c r="N141" i="154"/>
  <c r="F15" i="150" s="1"/>
  <c r="M141" i="154"/>
  <c r="E15" i="150" s="1"/>
  <c r="L141" i="154"/>
  <c r="H15" i="150" s="1"/>
  <c r="H25" i="150" s="1"/>
  <c r="P7" i="154" l="1"/>
  <c r="D15" i="150"/>
  <c r="D17" i="153"/>
  <c r="D7" i="167"/>
  <c r="P67" i="149"/>
  <c r="D14" i="150" s="1"/>
  <c r="O67" i="149"/>
  <c r="G14" i="150" s="1"/>
  <c r="G25" i="150" s="1"/>
  <c r="N67" i="149"/>
  <c r="F14" i="150" s="1"/>
  <c r="F25" i="150" s="1"/>
  <c r="M67" i="149"/>
  <c r="E14" i="150" s="1"/>
  <c r="E25" i="150" s="1"/>
  <c r="D25" i="150" l="1"/>
  <c r="D27" i="165"/>
  <c r="D7" i="165" s="1"/>
  <c r="D29" i="150" l="1"/>
  <c r="D16" i="153"/>
  <c r="D8" i="150"/>
  <c r="D15" i="153" l="1"/>
  <c r="D23" i="153" s="1"/>
  <c r="D7" i="150"/>
  <c r="P7" i="149"/>
  <c r="D24" i="153" l="1"/>
  <c r="D25" i="153" s="1"/>
</calcChain>
</file>

<file path=xl/sharedStrings.xml><?xml version="1.0" encoding="utf-8"?>
<sst xmlns="http://schemas.openxmlformats.org/spreadsheetml/2006/main" count="3410" uniqueCount="893">
  <si>
    <t>KOPĀ</t>
  </si>
  <si>
    <t>Būves nosaukums:</t>
  </si>
  <si>
    <t>Objekta nosaukums:</t>
  </si>
  <si>
    <t>Objekta adrese:</t>
  </si>
  <si>
    <t>Pasūtījuma Nr.</t>
  </si>
  <si>
    <t>Nr.p.k.</t>
  </si>
  <si>
    <t>Mērvienība</t>
  </si>
  <si>
    <t>Daudzums</t>
  </si>
  <si>
    <t>Vienības izmaksas</t>
  </si>
  <si>
    <t>Laika norma (c/h)</t>
  </si>
  <si>
    <t>Darbietilpība (c/h)</t>
  </si>
  <si>
    <t>Kopā uz visu apjomu</t>
  </si>
  <si>
    <t>Kopējā darbietilpība, c/st</t>
  </si>
  <si>
    <t>Kods, tāmes Nr.</t>
  </si>
  <si>
    <t>Tai skaitā</t>
  </si>
  <si>
    <t>Kopā</t>
  </si>
  <si>
    <t>PAVISAM KOPĀ</t>
  </si>
  <si>
    <t>Būves adrese:</t>
  </si>
  <si>
    <t>Objekta Nr.</t>
  </si>
  <si>
    <t>Objekta nosaukums</t>
  </si>
  <si>
    <t>Sastādīja</t>
  </si>
  <si>
    <t>t.sk. darba aizsardzībai</t>
  </si>
  <si>
    <t>PVN 21%</t>
  </si>
  <si>
    <t>Darba samaksas likme (euro/h)</t>
  </si>
  <si>
    <t>Darba alga (euro)</t>
  </si>
  <si>
    <t>Mehānismi (euro)</t>
  </si>
  <si>
    <t>Kopā (euro)</t>
  </si>
  <si>
    <t>Summa (euro)</t>
  </si>
  <si>
    <t>BŪVNIECĪBAS KOPTĀME</t>
  </si>
  <si>
    <t xml:space="preserve"> 1-1</t>
  </si>
  <si>
    <t xml:space="preserve"> 1-2</t>
  </si>
  <si>
    <t xml:space="preserve"> 1-3</t>
  </si>
  <si>
    <t xml:space="preserve"> 1-4</t>
  </si>
  <si>
    <t xml:space="preserve"> 1-5</t>
  </si>
  <si>
    <t xml:space="preserve"> 1-6</t>
  </si>
  <si>
    <t>VISPĀRĒJIE BŪVDARBI</t>
  </si>
  <si>
    <t>Būvizstrādājumi  (euro)</t>
  </si>
  <si>
    <t>Būvdarbu nosaukums</t>
  </si>
  <si>
    <t>Būvdarbu veids vai konstruktīvā elementa nosaukums</t>
  </si>
  <si>
    <t xml:space="preserve">ZEMA ENERĢIJAS PATĒRIŅA ĒKAS "ELEJAS SPORTA HALLES </t>
  </si>
  <si>
    <t>MEŽA PROSPEKTS 5, ELEJAS PAGASTS, JELGAVAS NOVADS,</t>
  </si>
  <si>
    <t xml:space="preserve"> LV-3017</t>
  </si>
  <si>
    <t xml:space="preserve">VISPĀRĒJIE BŪVDARBI </t>
  </si>
  <si>
    <t>SPECIALIZĒTIE DARBI- IEKŠĒJIE TĪKLI, SISTĒMAS</t>
  </si>
  <si>
    <t>SPECIALIZĒTIE DARBI- ĀRĒJIE TĪKLI, SISTĒMAS</t>
  </si>
  <si>
    <t>TEHNOLOĢISKĀS IEKĀRTAS, APRĪKOJUMS, MĒBELES</t>
  </si>
  <si>
    <t>BŪVNIECĪBAS DOKUMENTĀCIJAS IZSTRĀDE</t>
  </si>
  <si>
    <t>TESTU UN LABORATORIJAS DARBU VEIKŠANA</t>
  </si>
  <si>
    <t>ZEMA ENERĢIJAS PATĒRIŅA ĒKAS "ELEJAS SPORTA HALLES UN PELDBASEINA"</t>
  </si>
  <si>
    <t>"MEŽA PROSPEKTS 5, ELEJAS PAGASTS, JELGAVAS NOVADS, LV-3017</t>
  </si>
  <si>
    <t>ZEMES DARBI UN PAMATI</t>
  </si>
  <si>
    <t>BŪVKONSTRUKCIJAS</t>
  </si>
  <si>
    <t>SIENAS</t>
  </si>
  <si>
    <t xml:space="preserve">JUMTS </t>
  </si>
  <si>
    <t>GRĪDAS UN PĀRSEGUMI</t>
  </si>
  <si>
    <t xml:space="preserve"> 1-7</t>
  </si>
  <si>
    <t>LOGI, VITRĪNAS</t>
  </si>
  <si>
    <t xml:space="preserve"> 1-8</t>
  </si>
  <si>
    <t>DURVIS, VĀRTI</t>
  </si>
  <si>
    <t xml:space="preserve"> 1-9</t>
  </si>
  <si>
    <t>IEKŠĒJĀ APDARE</t>
  </si>
  <si>
    <t xml:space="preserve"> 1-10</t>
  </si>
  <si>
    <t>ĀRĒJĀ APDARE</t>
  </si>
  <si>
    <t>DAŽĀDI DARBI</t>
  </si>
  <si>
    <t>Kods</t>
  </si>
  <si>
    <t>SIENAS S-1</t>
  </si>
  <si>
    <t xml:space="preserve"> 1.1</t>
  </si>
  <si>
    <t>06-00000</t>
  </si>
  <si>
    <t>FIBO bloku M5 mūrēšana 150mm biezumā, iesk.javu un armatūru</t>
  </si>
  <si>
    <t>SIENAS S-2</t>
  </si>
  <si>
    <t xml:space="preserve"> 2.1</t>
  </si>
  <si>
    <t>SIENAS S-3</t>
  </si>
  <si>
    <t xml:space="preserve"> 3.1</t>
  </si>
  <si>
    <t>SIENAS S-5</t>
  </si>
  <si>
    <t>13-00000</t>
  </si>
  <si>
    <t>Kolonu apdare ar Knauf FIREBOARD ugunsdrošu riģipsi , vai ekvivalents</t>
  </si>
  <si>
    <t>SIENAS S-7</t>
  </si>
  <si>
    <t>Rīģipša starpsiena 80mm</t>
  </si>
  <si>
    <t>SIENAS S-4</t>
  </si>
  <si>
    <t xml:space="preserve"> 7.1</t>
  </si>
  <si>
    <t>Siltumizolācija ROOFROCK 80 E 200mm biezumā vai ekvivalents</t>
  </si>
  <si>
    <t xml:space="preserve"> 7.2</t>
  </si>
  <si>
    <t>Siltumizolācija ROOFROCK 50 100mm biezumā vai ekvivalents</t>
  </si>
  <si>
    <t>Termoprofils RUUKKI Z300 vai ekvivalents</t>
  </si>
  <si>
    <t>m</t>
  </si>
  <si>
    <t>Vēja plēve</t>
  </si>
  <si>
    <t>07-00000</t>
  </si>
  <si>
    <t>Nesošais tērauda profils RUUKKI T130-111L-930</t>
  </si>
  <si>
    <t>Montāžas materiāli, dažādi profili, palīgmateriāli u.c.nepieciešamie materiāli</t>
  </si>
  <si>
    <t>kpl.</t>
  </si>
  <si>
    <t>09-00000</t>
  </si>
  <si>
    <t>Alumīnija jumta segums RIVERCLACK vai ekvivalents, t.sk.:</t>
  </si>
  <si>
    <t>Alumīnija jumta segums RIVERCLACK vai ekvivalents, Riverclack 550 - taisnas loksnes</t>
  </si>
  <si>
    <t xml:space="preserve"> 1.2</t>
  </si>
  <si>
    <t>Alumīnija jumta segums RIVERCLACK vai ekvivalents, Riverclack 550- izliektas loksnes</t>
  </si>
  <si>
    <t xml:space="preserve"> 1.3</t>
  </si>
  <si>
    <t>Riverclack pārkares stiprinājums</t>
  </si>
  <si>
    <t xml:space="preserve"> 1.4</t>
  </si>
  <si>
    <t xml:space="preserve"> 1.5</t>
  </si>
  <si>
    <t>Riverclack stiprināmie klipši</t>
  </si>
  <si>
    <t>gb.</t>
  </si>
  <si>
    <t>Tvaika izolacijas plēve</t>
  </si>
  <si>
    <t>Metāla aploces parapetiem</t>
  </si>
  <si>
    <t>Metāla jumta pārloce</t>
  </si>
  <si>
    <t>Jumta drošības stiprinājumi</t>
  </si>
  <si>
    <t>Sniega ķērājs</t>
  </si>
  <si>
    <t>Skaņas izolācija 100mm biezumā (2 kārtas PAROC SSB1 50mm vai ekvivalents)</t>
  </si>
  <si>
    <t>Filtraudums vai plēve</t>
  </si>
  <si>
    <t>05-00000</t>
  </si>
  <si>
    <t>Izlīdzinošais slānis 60mm biezumā</t>
  </si>
  <si>
    <t>Izlīdzinošā slāņa stiegrošana</t>
  </si>
  <si>
    <t xml:space="preserve"> 2.2</t>
  </si>
  <si>
    <t xml:space="preserve"> 2.3</t>
  </si>
  <si>
    <t xml:space="preserve"> 2.4</t>
  </si>
  <si>
    <t xml:space="preserve"> 3.2</t>
  </si>
  <si>
    <t xml:space="preserve"> 3.3</t>
  </si>
  <si>
    <t xml:space="preserve"> 3.4</t>
  </si>
  <si>
    <t>GRĪDAS GD-7</t>
  </si>
  <si>
    <t>GRIESTI GD-11</t>
  </si>
  <si>
    <t>Putu stikla granulas  360-600mm uz blietētas grunts</t>
  </si>
  <si>
    <t>Ekstrudēts putupolistirols STYROFOM 250 2x100mm biezumā, ar spundētām malām vai ekvivalents</t>
  </si>
  <si>
    <t>Izlīdzinošais slānis 50mm biezumā</t>
  </si>
  <si>
    <t>GRĪDAS GD-13</t>
  </si>
  <si>
    <t>Ekstrudēts putupolistirols 50mm biezumā</t>
  </si>
  <si>
    <t>GRĪDAS GD-15</t>
  </si>
  <si>
    <t>Ekstrudēts putupolistirols STYROFOM 250 300mm biezumā, ar spundētām malām vai ekvivalents</t>
  </si>
  <si>
    <t>Norobežojoša PVC plēve</t>
  </si>
  <si>
    <t>Betona slānis, betons B25 W8 F75 300mm biezumā</t>
  </si>
  <si>
    <t>Betona slāņa stiegrošana, Ø12AIII 200x200mm</t>
  </si>
  <si>
    <t>12-00000</t>
  </si>
  <si>
    <t>LOGI</t>
  </si>
  <si>
    <t>Alumīnija konstrukcijas logu L-1* 600x1850mm, EI30, izbūve (saskaņā ar specifikāciju, iesk.furnitūru)</t>
  </si>
  <si>
    <t>VITRĪNAS</t>
  </si>
  <si>
    <t xml:space="preserve"> 2.5</t>
  </si>
  <si>
    <t xml:space="preserve"> 2.6</t>
  </si>
  <si>
    <t>PALODZES</t>
  </si>
  <si>
    <t>08-00000</t>
  </si>
  <si>
    <t>Iekšējo PVC palodžu uzstādīšana</t>
  </si>
  <si>
    <t>Ārējo metāla palodžu uzstādīšana</t>
  </si>
  <si>
    <t>IEKŠDURVIS</t>
  </si>
  <si>
    <t>PVC konstrukcijas durvju D-2 1000x2100mm izbūve (saskaņā ar specifikāciju, iesk.furnitūru)</t>
  </si>
  <si>
    <t xml:space="preserve"> 1.6</t>
  </si>
  <si>
    <t xml:space="preserve"> 1.7</t>
  </si>
  <si>
    <t>Metāla durvju ar koka apdari D-8 1000x2100mm izbūve (saskaņā ar specifikāciju, iesk.furnitūru)</t>
  </si>
  <si>
    <t xml:space="preserve"> 1.9</t>
  </si>
  <si>
    <t xml:space="preserve"> 1.10</t>
  </si>
  <si>
    <t xml:space="preserve"> 1.11</t>
  </si>
  <si>
    <t>Metāla durvju ar koka apdari D-11 1000x2100mm EI30 izbūve (saskaņā ar specifikāciju, iesk.furnitūru)</t>
  </si>
  <si>
    <t xml:space="preserve"> 1.12</t>
  </si>
  <si>
    <t xml:space="preserve"> 1.13</t>
  </si>
  <si>
    <t>ĀRDURVIS UN VĀRTI</t>
  </si>
  <si>
    <t xml:space="preserve"> 2.7</t>
  </si>
  <si>
    <t xml:space="preserve"> 2.8</t>
  </si>
  <si>
    <t>GRĪDAS</t>
  </si>
  <si>
    <t>10-00000</t>
  </si>
  <si>
    <t>Akmens masas flīzes "SR7",  iesk.līmi un šuvju aizpildītāju vai ekvivalents</t>
  </si>
  <si>
    <t>Akmens masas flīzes "SB",  iesk.līmi un šuvju aizpildītāju vai ekvivalents</t>
  </si>
  <si>
    <t>Impregnēts betons</t>
  </si>
  <si>
    <t>Slīpēts betons</t>
  </si>
  <si>
    <t>Augstvērtīgs apmetums uz betona</t>
  </si>
  <si>
    <t xml:space="preserve">Sienu sagatavošana (špaktelēšana, slīpēšana, gruntēšana) </t>
  </si>
  <si>
    <t>Sienu krāsošana 2x</t>
  </si>
  <si>
    <t>Matētas keramiskās flīzes</t>
  </si>
  <si>
    <t>Akustiskā sistēma 1200x600</t>
  </si>
  <si>
    <t>Stikla flīzes mozaīka, iesk.līmi un šuvju aizpildītāju</t>
  </si>
  <si>
    <t xml:space="preserve"> 2.9</t>
  </si>
  <si>
    <t>Koka dēlīšu apdare</t>
  </si>
  <si>
    <t>GRIESTI</t>
  </si>
  <si>
    <t>Piekārtie griesti, iesk.konstrukciju</t>
  </si>
  <si>
    <t>Mitrumizturīgi piekārtie griesti, iesk.konstrukciju</t>
  </si>
  <si>
    <t xml:space="preserve"> 3.5</t>
  </si>
  <si>
    <t xml:space="preserve">Griestu sagatavošana (špaktelēšana, slīpēšana, gruntēšana) </t>
  </si>
  <si>
    <t xml:space="preserve"> 3.6</t>
  </si>
  <si>
    <t>Griestu krāsošana 2x ar akrila krāsu</t>
  </si>
  <si>
    <t xml:space="preserve"> 3.7</t>
  </si>
  <si>
    <t>21-00000</t>
  </si>
  <si>
    <t>Cokola sistēma Capatect CARBON A vai ekvivalents</t>
  </si>
  <si>
    <t xml:space="preserve"> 2-1</t>
  </si>
  <si>
    <t>ELEKTROAPGĀDE UN APGAISMOJUMS</t>
  </si>
  <si>
    <t xml:space="preserve"> 2-2</t>
  </si>
  <si>
    <t>ELEKTRONISKO SAKARU SISTĒMAS</t>
  </si>
  <si>
    <t xml:space="preserve"> 2-3</t>
  </si>
  <si>
    <t xml:space="preserve"> 2-4</t>
  </si>
  <si>
    <t>APKURE</t>
  </si>
  <si>
    <t xml:space="preserve"> 2-5</t>
  </si>
  <si>
    <t>VENTILĀCIJA</t>
  </si>
  <si>
    <t xml:space="preserve"> 2-6</t>
  </si>
  <si>
    <t>ŪDENSAPGĀDE UN KANALIZĀCIJA</t>
  </si>
  <si>
    <t xml:space="preserve"> 2-7</t>
  </si>
  <si>
    <t>SANITĀRTEHNISKĀS IEKĀRTAS</t>
  </si>
  <si>
    <t xml:space="preserve"> 2-8</t>
  </si>
  <si>
    <t>CENTRĀLĀ IZZIŅOŠANAS SISTĒMA</t>
  </si>
  <si>
    <t>MAĢISTRĀLAIS TĪKLS</t>
  </si>
  <si>
    <t>18-00000</t>
  </si>
  <si>
    <t>Zemējuma vads MK-10</t>
  </si>
  <si>
    <t>Zemējuma vads MK-6</t>
  </si>
  <si>
    <t>Zemējuma kopne, Cu, 12 pievienojumu vietas, uz izolatoriem</t>
  </si>
  <si>
    <t>Ugunsizturīga mastika, 60 min.</t>
  </si>
  <si>
    <t>litri</t>
  </si>
  <si>
    <t>Ugunsizturīga savilce 35-45mm, 60 min.</t>
  </si>
  <si>
    <t>Ugunsizturīga savilce 22-35mm, 60 min.</t>
  </si>
  <si>
    <t>PVC caurule, lokana, d=50mm, ar sienas/griestu stiprinājumiem</t>
  </si>
  <si>
    <t>Cinkota kabeļtrepe, 300mm plata, ar griestu stiprinājumiem</t>
  </si>
  <si>
    <t>SPĒKA TĪKLS</t>
  </si>
  <si>
    <t>Sienas kontaktligzda, zemapmetuma, ar kārbu, 230V, 16A, IP20</t>
  </si>
  <si>
    <t>Bloks ar divām sienas kontaktligzdām, zemapmetuma, ar kārbu, 230V, 16A, IP20</t>
  </si>
  <si>
    <t>Bloks ar četrām sienas kontaktligzdām, zemapmetuma, ar kārbu, 230V, 16A, IP20</t>
  </si>
  <si>
    <t>Sienas kontaktligzda, zemapmetuma, ar kārbu un vāciņu, 230V, 16A, IP44</t>
  </si>
  <si>
    <t xml:space="preserve"> 2.10</t>
  </si>
  <si>
    <t xml:space="preserve"> 2.11</t>
  </si>
  <si>
    <t>Ugunsizturīga vate, 30 min.</t>
  </si>
  <si>
    <t xml:space="preserve"> 2.12</t>
  </si>
  <si>
    <t>Hermētiķis atveru blīvēšanai</t>
  </si>
  <si>
    <t xml:space="preserve"> 2.13</t>
  </si>
  <si>
    <t>PVC caurule, lokana, d=32mm</t>
  </si>
  <si>
    <t xml:space="preserve"> 2.14</t>
  </si>
  <si>
    <t>PVC caurule, lokana, d=25mm</t>
  </si>
  <si>
    <t xml:space="preserve"> 2.15</t>
  </si>
  <si>
    <t xml:space="preserve"> 2.16</t>
  </si>
  <si>
    <t xml:space="preserve"> 2.17</t>
  </si>
  <si>
    <t xml:space="preserve"> 2.18</t>
  </si>
  <si>
    <t xml:space="preserve"> 2.19</t>
  </si>
  <si>
    <t xml:space="preserve"> 2.20</t>
  </si>
  <si>
    <t>APGAISMOJUMS</t>
  </si>
  <si>
    <t xml:space="preserve"> 3.8</t>
  </si>
  <si>
    <t xml:space="preserve"> 3.9</t>
  </si>
  <si>
    <t xml:space="preserve"> 3.10</t>
  </si>
  <si>
    <t xml:space="preserve"> 3.11</t>
  </si>
  <si>
    <t xml:space="preserve"> 3.12</t>
  </si>
  <si>
    <t>LED evakuācijas izejas norāde "IZEJA", ar avārijas apgaismojuma akumulatoru 1h</t>
  </si>
  <si>
    <t>LED apgaismojuma armatūra (dežūrapgaismojums), ārtipa, pie sienas stiprināma, 10W, IP65</t>
  </si>
  <si>
    <t>Apgaismojuma slēdzis vienai grupai, zemapmetuma, 230V, 10A, IP20 ABB BASIC 55 vai ekvivalents</t>
  </si>
  <si>
    <t>Apgaismojuma grupu slēdzis, divas grupas, zemapmetuma, 230V, 10A, IP20 ABB BASIC 55 vai ekvivalents</t>
  </si>
  <si>
    <t>Apgaismojuma pārslēdzis, zemapmetuma, 230V, 10A, IP20</t>
  </si>
  <si>
    <t>Apgaismojuma slēdzis vienai grupai, zemapmetuma, 230V, 10A, IP44 ABB ALL WEATHER 44 vai ekvivalents</t>
  </si>
  <si>
    <t>Instalācijas kabelis ar Cu dzīslām 5x1,5mm2 MMJ</t>
  </si>
  <si>
    <t>Instalācijas kabelis ar Cu dzīslām 4x1,5mm2 MMJ</t>
  </si>
  <si>
    <t>Instalācijas kabelis ar Cu dzīslām 3x1,5mm2 MMJ</t>
  </si>
  <si>
    <t>ZIBENSAIZSARDZĪBA</t>
  </si>
  <si>
    <t>AI 8mm stieple ar paliktņiem horizontālajam jumtam</t>
  </si>
  <si>
    <t>Izolēta AL8mm stieple ar līmējamiem distanceriem</t>
  </si>
  <si>
    <t>Izolēta AL 8mm stieple ar stiprinājumiem montāžai aiz fasādes apšuvuma</t>
  </si>
  <si>
    <t>Savienojuma krusta spaile 8-10mm</t>
  </si>
  <si>
    <t>Kompensators</t>
  </si>
  <si>
    <t>Mērījumu spaile kārbā, uzstādīšanai uz sienas</t>
  </si>
  <si>
    <t>Vertikālais elektrods, 2x1,5m, ar uzgali un savienojumiem</t>
  </si>
  <si>
    <t>Cinkots apaļdz.10mm, kontūra pievienojumam</t>
  </si>
  <si>
    <t>Cinkots apaļdz.10mm, horizontālais elektrods tranšejā</t>
  </si>
  <si>
    <t>PVHc.50mm, šķērsojumos ar komunikācijām</t>
  </si>
  <si>
    <t>Montāžas materiāli, stiprinājumi, palīgmateriāli u.c.nepieciešamie materiāli</t>
  </si>
  <si>
    <t>Gala apdare kabelim 5x6mm2</t>
  </si>
  <si>
    <t>Cinkoti nosegvāki kabeļtrepei, 300mm</t>
  </si>
  <si>
    <t>Kabeļu izvads no ēkas - urbšana, caurule, hermetizēšana</t>
  </si>
  <si>
    <t>Montāžas trose</t>
  </si>
  <si>
    <t>Metālkonstrukcijas pievienojums sietam</t>
  </si>
  <si>
    <t>SPECIALIZĒTIE DARBI-ĀRĒJIE TĪKLI, SISTĒMAS</t>
  </si>
  <si>
    <t xml:space="preserve"> 3-1</t>
  </si>
  <si>
    <t>APGAISMOJUMA UN ABONENTA ELEKTROAPĀDES TĪKLI</t>
  </si>
  <si>
    <t xml:space="preserve"> 3-2</t>
  </si>
  <si>
    <t>SAIMNIECISKĀ KANALIZĀCIJA</t>
  </si>
  <si>
    <t xml:space="preserve"> 3-3</t>
  </si>
  <si>
    <t>LIETUS KANALIZĀCIJA</t>
  </si>
  <si>
    <t xml:space="preserve"> 3-4</t>
  </si>
  <si>
    <t>22-00000</t>
  </si>
  <si>
    <t>Tranšejas rakšana un aizbēršana 0,8m dziļumā</t>
  </si>
  <si>
    <t>Tranšejas rakšana un aizbēršana 1,1m dziļumā</t>
  </si>
  <si>
    <t>1kV kabelis ar Cu dzīslām 3x2,5mm2 NYY-J</t>
  </si>
  <si>
    <t>gab.</t>
  </si>
  <si>
    <t>PE caurule 50mm, 750N</t>
  </si>
  <si>
    <t>PE caurule, lokana, 50mm, 450N</t>
  </si>
  <si>
    <t>AUTOMĀTISKĀ UGUNSGRĒKA ATKLĀŠANAS UN TRAUKSMES SIGNALIZĀCIJAS SISTĒMA</t>
  </si>
  <si>
    <t>19-00000</t>
  </si>
  <si>
    <t>TELEKOMUNIKĀCIJU UN DATORU TĪKLI</t>
  </si>
  <si>
    <t>Kabelis 4x2x0,5, kat.6, UTP</t>
  </si>
  <si>
    <t>Rozete 2xRJ45, kat.6, z/a montāžai</t>
  </si>
  <si>
    <t>Savienojuma kabelis RJ45-RJ45, kat.6, L=0,5m (KS)</t>
  </si>
  <si>
    <t>Savienojuma kabelis RJ45-RJ45, kat.6, L=2,0m (Lietotājiem)</t>
  </si>
  <si>
    <t>Caurule D=50mm Evocab HARD</t>
  </si>
  <si>
    <t>Caurule D=20mm Evoel FM</t>
  </si>
  <si>
    <t>Data kabeļu mērījumi, protokols FLUKE</t>
  </si>
  <si>
    <t>Izpilddokumentācija</t>
  </si>
  <si>
    <t>Atvērumu aizdare</t>
  </si>
  <si>
    <t>Ugunsdrošs blīvējums starpstāvu pārsegumos un ugunsdrošajās sienās pēc DATA montāžas darbu pabeigšanas</t>
  </si>
  <si>
    <t>Hermetizējošs blīvējums sienās pēc DATA montāžas darbu pabeigšanas</t>
  </si>
  <si>
    <t>Vispārīgie darbi</t>
  </si>
  <si>
    <t>Sistēmas konfigurēšanas un palaišanas darbi</t>
  </si>
  <si>
    <t>Montāžas un palīgmateriāli, stiprinājumi, ugunsdrošības mastika, lentas, izolācijas, marķēšanas, elektrokomutācijas u.c.nepieciešamie materiāli</t>
  </si>
  <si>
    <t>VIDEONOVĒROŠANAS TĪKLS</t>
  </si>
  <si>
    <t>Iekšēja videokamera 3Mpx, ar IR prožektoru, ar stiprinājumu uz sienas IPC-HDBW2320RP-ZS02.7-12.0mm + PFB203W vai ekvivalents</t>
  </si>
  <si>
    <t>Spraudnis RJ-45</t>
  </si>
  <si>
    <t>INVALĪDU WC IZSAUKUMA SISTĒMA</t>
  </si>
  <si>
    <t>(pieslēgt signālu uz apsardzes IOU603 moduli)</t>
  </si>
  <si>
    <t>Centrālais modulis ar sirēnu un indikāciju ELSO SIGMA vai ekvivalents</t>
  </si>
  <si>
    <t>Izsaukuma poga ar auklu ELSO SIGMA vai ekvivalents</t>
  </si>
  <si>
    <t>Izsaukuma poga (150mm no grīdas līmeņa) ELSO SIGMA vai ekvivalents</t>
  </si>
  <si>
    <t>Apstiprināšanas/nomešanas poga ELSO SIGMA vai ekvivalents</t>
  </si>
  <si>
    <t>Barošanas bloks 24V 0,2A</t>
  </si>
  <si>
    <t>Ugunsdrošs blīvējums starpstāvu pārsegumos un ugunsdrošajās sienās pēc ASAC montāžas darbu pabeigšanas</t>
  </si>
  <si>
    <t>Hermetizējošs blīvējums sienās pēc  ASAC montāžas darbu pabeigšanas</t>
  </si>
  <si>
    <t>APSARDZES/ PIEKĻUVES KONTROLES SISTĒMA</t>
  </si>
  <si>
    <t>Durvju vadības modulis DCU601</t>
  </si>
  <si>
    <t>Karšu nolasītājs Rosslare AYJR-12B</t>
  </si>
  <si>
    <t>Durvju elektromehāniskā atslēga Eff-Eff 809</t>
  </si>
  <si>
    <t>Durvju magnētiskais kontakts (cilindrisks, durvju blokā iebūvēts)</t>
  </si>
  <si>
    <t>Kabelis 2x1,0mm2</t>
  </si>
  <si>
    <t>Kabelis 6x0,22mm2</t>
  </si>
  <si>
    <t>PULKSTEŅU/ZVANU UN INFORMATĪVO TABLO SISTĒMA</t>
  </si>
  <si>
    <t>Sekundārais pulkstenis PROFIL 930 BODET vai ekvivalents</t>
  </si>
  <si>
    <t>Kabelis 2x0,5mm2</t>
  </si>
  <si>
    <t>Melodiskais zvans ar bezvadu vadības iespēju MELODYS BODET vai ekvivalents</t>
  </si>
  <si>
    <t>gb</t>
  </si>
  <si>
    <t>LOGU VADĪBAS SISTĒMA</t>
  </si>
  <si>
    <t>Virsgaismas loga atvēršanas mehānisms (24V ar stāvokļa kontroles kontaktiem)</t>
  </si>
  <si>
    <t>Vadības modulis ar indikāciju diviem logiem</t>
  </si>
  <si>
    <t>Kabelis 5x1,0mm2</t>
  </si>
  <si>
    <t>AVK DAĻA</t>
  </si>
  <si>
    <t>Kabelis 7x10mm2</t>
  </si>
  <si>
    <t>Transformators 24V</t>
  </si>
  <si>
    <t>Ugunsgrēka dūmu detektors, adreses sist.EDI-20</t>
  </si>
  <si>
    <t>Ugunsgrēka dūmu detektors, adreses sist. (rezerve 10%) EDI-20</t>
  </si>
  <si>
    <t>Ugunsgrēka signālpoga, adreses ECF221I6</t>
  </si>
  <si>
    <t>Adreses det. montāžas bāze EBI-12</t>
  </si>
  <si>
    <t>Adreses det. montāžas bāze ar izolātoru EBI-11</t>
  </si>
  <si>
    <t>Multikritēriju siltuma-dūmu detektors EDI-30</t>
  </si>
  <si>
    <t>Adreses staru detektors 55000-268APO</t>
  </si>
  <si>
    <t>Signalizācijas kabelis 2x0,8mm2+0,8mm2 (cilpas kabelis) NHXHX</t>
  </si>
  <si>
    <t>Cauruļu sistēma kabeļu aizsardzībai un stiprināšanai</t>
  </si>
  <si>
    <t>ŪK vadības sistēma (skatīt ŪK daļu)</t>
  </si>
  <si>
    <t>Palaišanas pogas pamatne</t>
  </si>
  <si>
    <t>Kabelis 2x1,0 mm2</t>
  </si>
  <si>
    <t>Ugunsdzēsības ūdensvada palaišanas poga MCP3</t>
  </si>
  <si>
    <t>Jaudas pastiprinātājs 4x125W PRS-4P125</t>
  </si>
  <si>
    <t>Sistēmas kabelis 0,5m LBB4416/01</t>
  </si>
  <si>
    <t>Sienas skaļrunis 6W LB1-UM06E-1</t>
  </si>
  <si>
    <t>Griestu skaļrunis 6W LC1-UM06E-8</t>
  </si>
  <si>
    <t>Skaļruņa ugunsdrošs ietvars LC1-MFD</t>
  </si>
  <si>
    <t>Skaļruņu pieslēguma klemmes (ugunsdrošās)</t>
  </si>
  <si>
    <t>Līnijas kontroles modulis LBB4442/00</t>
  </si>
  <si>
    <t>Līniju kabelis 2x1.0+1.0 fireproof, &gt;=30min</t>
  </si>
  <si>
    <t>Instalāciju materiāli</t>
  </si>
  <si>
    <t>14-00000</t>
  </si>
  <si>
    <t>IEKŠĒJĀ AUKSTĀ ŪDENSAPGĀDE U1</t>
  </si>
  <si>
    <t>IEKŠĒJĀ KARSTĀ ŪDENSAPGĀDE T3, T4</t>
  </si>
  <si>
    <t>Uponor kompozītcaurule OD 16×2.0, PN10</t>
  </si>
  <si>
    <t xml:space="preserve">Uponor kompozītcaurule OD 25×2.5, PN10 </t>
  </si>
  <si>
    <t>Uponor kompozītcaurule OD 50×4.5, PN10</t>
  </si>
  <si>
    <t>Uponor kompozītcaurules veidgabali</t>
  </si>
  <si>
    <t>Izolācija Armacell TUBOLIT TL-18/9-DG-A</t>
  </si>
  <si>
    <t>Izolācija Armacell TUBOLIT TL-25/9-DG-A</t>
  </si>
  <si>
    <t>Cauruļvadu skalošana un hidrauliskā pārbaude</t>
  </si>
  <si>
    <t>Montāžas un palīgmateriāli, stiprinājumi, ugunsdrošības mastika, lentas u.c.nepieciešamie materiāli</t>
  </si>
  <si>
    <t>Lodveida krāns, PN16 DN15</t>
  </si>
  <si>
    <t>Lodveida krāns, PN16 DN20</t>
  </si>
  <si>
    <t>Lodveida krāns, PN16 DN32</t>
  </si>
  <si>
    <t>Lodveida krāns, PN16 DN40</t>
  </si>
  <si>
    <t>Laistīšanas krāns (neaizsalstošs) , PN10 komplektā ar šļūteni l=30m un savienojošiem veidgabaliem DN20</t>
  </si>
  <si>
    <t xml:space="preserve">Uponor kompozītcaurule OD 16×2.0, PN10 </t>
  </si>
  <si>
    <t xml:space="preserve">Uponor kompozītcaurule OD 40×4.0, PN10 </t>
  </si>
  <si>
    <t xml:space="preserve">Uponor kompozītcaurule OD 50×4.5, PN10 </t>
  </si>
  <si>
    <t>Izolācija Armacell TUBOLIT TL-18/20-DG-A</t>
  </si>
  <si>
    <t>Izolācija Armacell TUBOLIT TL-42/20-DG-A</t>
  </si>
  <si>
    <t>Izolācija Armacell TUBOLIT TL-54/20-DG-A</t>
  </si>
  <si>
    <t>ŪDENS PATĒRIŅA  MĒRĪTĀJA MEZGLS</t>
  </si>
  <si>
    <t>UGUNSDZĒSĪBAS ŪDENSAPGĀDES SISTĒMA</t>
  </si>
  <si>
    <t>Tērauda melnās elektrometināmās caurules veidgabali</t>
  </si>
  <si>
    <t>Ugunsdzēsības kaste virs apmetuma komplektā ar krānu DN25, šļūteni DN25 L=20m, ugunsdzēsības pogu, ugunsdzēsības stobra uzgaļa izplūdes diametrs 10mm</t>
  </si>
  <si>
    <t>SADZĪVES KANALIZĀCIJAS SISTĒMA</t>
  </si>
  <si>
    <t xml:space="preserve">Revīzijas lūka </t>
  </si>
  <si>
    <t>Cauruļvadu hidrauliskā pārbaude</t>
  </si>
  <si>
    <t>Montāžas un palīgmateriāli, stiprinājumi, ugunsdrošības mastika u.c.nepieciešamie materiāli</t>
  </si>
  <si>
    <t>Cinkotā tērauda caurule, PN10 DN15</t>
  </si>
  <si>
    <t>Karstā ūdens mērītājs Qnom=1,5m3/h DN15</t>
  </si>
  <si>
    <t>Ķeta cinkotais redukcijas nipelis iekš./ārējā vītne, PN10 DN32/15</t>
  </si>
  <si>
    <t>Tērauda melnā elektrometināmā caurule Ø57x3.2 nogruntēta un nokrāsota DN50</t>
  </si>
  <si>
    <t>Aizbīdnis, PN10 DN50</t>
  </si>
  <si>
    <t>PP kanalizācijas caurule ar uzmavu De50</t>
  </si>
  <si>
    <t>PP kanalizācijas caurules veidgabali De50</t>
  </si>
  <si>
    <t>PP kanalizācijas caurules veidgabaliDe75</t>
  </si>
  <si>
    <t xml:space="preserve">PP kanalizācijas caurule ar uzmavu De75 </t>
  </si>
  <si>
    <t>PP kanalizācijas caurule ar uzmavu De110</t>
  </si>
  <si>
    <t>PVC kanalizācijas caurule ar uzmavu izbūvei gruntī De110</t>
  </si>
  <si>
    <t>PP kanalizācijas caurules veidgabali De110</t>
  </si>
  <si>
    <t>PVC kanalizācijas caurules veidgabali De110</t>
  </si>
  <si>
    <t>Revīzija De110</t>
  </si>
  <si>
    <t>PVC kanalizācijas caurule ar uzmavu izbūvei gruntī De160</t>
  </si>
  <si>
    <t>PVC kanalizācijas caurules veidgabali De160</t>
  </si>
  <si>
    <t>Traps ar vertikālo izvadu DN50</t>
  </si>
  <si>
    <t>Traps ar vertikālo izvadu DN75</t>
  </si>
  <si>
    <t>Tīrīšanas lūka DN110</t>
  </si>
  <si>
    <t>Ugunsdrošības lentas DN110</t>
  </si>
  <si>
    <t>Kanalizācijas ventilācijas izvads Vilpe ar  izolāciju komplektā ar blīvslēgu DN110</t>
  </si>
  <si>
    <t>SANTEHNIKA UN APRĪKOJUMS</t>
  </si>
  <si>
    <t>Tuletes pods WC Ideal Standard Tempo Universal Short projection komplektā ar skalojamo kasti 2.5/4.5 litri un cieto vāku  vai ekvivalents</t>
  </si>
  <si>
    <t>Pie sienas stiprināma roku mazgātne Ideal Standard Tempo 50x44x19 vai ekvivalents</t>
  </si>
  <si>
    <t>Pie sienas stiprināma roku mazgātne Ideal Standard SanRemo cilvēkiem ar īpašām vajadzībām 65x55x17 vai ekvivalents</t>
  </si>
  <si>
    <t>WC Ideal Standard Simplicity paaugstināts cilvēkiem ar īpašām vajadzībām komplektā ar skalojamo kasti un cieto vāku   45x36x70 vai ekvivalents</t>
  </si>
  <si>
    <t>Spogulis Ideal Standard Connect ar pret aizsvīšanu 50x70x2.4 vai ekvivalents</t>
  </si>
  <si>
    <t>WC Papīra turētājs Ideal Standard IOM  vai ekvivalents</t>
  </si>
  <si>
    <t>Pie sienas stiprināma WC birste Ideal Standard IOM  vai ekvivalents</t>
  </si>
  <si>
    <t>Pie sienas stiprināms šķidro ziepju dozators Ideal Standard IOM  vai ekvivalents</t>
  </si>
  <si>
    <t xml:space="preserve">Paceļams roku atbalsts Ideal Standard 65cm,balts cilvēkiem ar īpašām vajadzībām vai ekvivalents </t>
  </si>
  <si>
    <t>Keramiskās roku mazgātnes ūdens maisītājs Ideal Standard Ceraplan III  vai ekvivalents</t>
  </si>
  <si>
    <t xml:space="preserve">Atbalsts rokturis dušas zonai Ideal Standard 90x40 ,balts cilvēkiem ar īpašām vajadzībām vai ekvivalents </t>
  </si>
  <si>
    <t xml:space="preserve">Roku mazgātnes ūdens maisītājs no sienas Ideal Standard Ceraplus a pagarinātu rokturi 180mm un izteci 200mm cilvēkiem ar īpašām vajadzībām vai ekvivalents  </t>
  </si>
  <si>
    <t>Punkt veida dušas trapi ACO Easy Flow no nerūsējošā tērauda un noslēdzamu dekoratīvo noseg resti Hawaii vai ekvivalents</t>
  </si>
  <si>
    <t xml:space="preserve">ACO ShowerStep profils dušas starpsienu uzstādīšanai ar elektro pilētu virsmu 990x10cm vai ekvivalents </t>
  </si>
  <si>
    <t>Dušas starpsienas PXBN/900 briliants+satinato matēts stikls vai ekvivalents</t>
  </si>
  <si>
    <t>Dušas ūdens maisītājs ar dozatoru,virsapmetuma Ideal Standard Ceraplus vai ekvivalents</t>
  </si>
  <si>
    <t>Dušas ūdens maisītājs ar dozatoru,iebūvējams Ideal Standard Ceraplus,komplektā ar zemapmetuma daļu vai ekvivalents</t>
  </si>
  <si>
    <t>Papīra salvešu turētājs</t>
  </si>
  <si>
    <t>Invalīdu sēdeklis nolaižams</t>
  </si>
  <si>
    <t>Iebūvējams fēns</t>
  </si>
  <si>
    <t xml:space="preserve"> 5-1</t>
  </si>
  <si>
    <t>SPORTA ZĀLES APRĪKOJUMS</t>
  </si>
  <si>
    <t>TRENAŽIERI</t>
  </si>
  <si>
    <t>MĒBELES</t>
  </si>
  <si>
    <t>APRĪKOJUMS</t>
  </si>
  <si>
    <t xml:space="preserve"> 4-1</t>
  </si>
  <si>
    <t xml:space="preserve"> 4-2</t>
  </si>
  <si>
    <t xml:space="preserve"> 4-3</t>
  </si>
  <si>
    <t xml:space="preserve"> 4-4</t>
  </si>
  <si>
    <t>M-1</t>
  </si>
  <si>
    <t>Metāla skapīši garderobēs un ģērbtuvēs ar solu, 1., 2. stāvā. H=2290 W=900 D=502</t>
  </si>
  <si>
    <t>M-3</t>
  </si>
  <si>
    <t>Aprīkojuma uzstādīšana</t>
  </si>
  <si>
    <t>Ugunsdzēšamā aparāta Sienas piekare, skavojums. Paredzētas ugunsdzēsības aparātu izvietošanai telpās pie sienas vai speciāla ugunsdzēsības aparātu statīva. Piekare tiek piestiprināta pie sienas ar divām M6 skrūvēm. Standarta piekare atbilst PA4-PA12, UPA6-UPA9 aparātiem.</t>
  </si>
  <si>
    <t>Ugunsdzēsības pulveru aparāti PA-6 ABC ar dzēstspēju 43/233BC</t>
  </si>
  <si>
    <t>m2</t>
  </si>
  <si>
    <t>03-00000</t>
  </si>
  <si>
    <t>2.KĀRTA</t>
  </si>
  <si>
    <t>SIENAS S-10</t>
  </si>
  <si>
    <t>GRĪDAS GD-4</t>
  </si>
  <si>
    <t>GRĪDAS GD-8</t>
  </si>
  <si>
    <t>Puslodes formas amortizējošie gumijas polsteri 19mm, solis 160x160mm</t>
  </si>
  <si>
    <t>Ūdensizturīgs saplāksnis 12mm 2kārtās</t>
  </si>
  <si>
    <t>GRĪDAS GD-16</t>
  </si>
  <si>
    <t>Jumta logu L-4 2660x2100mm izbūve (saskaņā ar specifikāciju, iesk.furnitūru)</t>
  </si>
  <si>
    <t>PVC konstrukcijas logu L-7 1800x4500mm, ar aizsargplēvi izbūve (saskaņā ar specifikāciju, iesk.furnitūru)</t>
  </si>
  <si>
    <t>Alumīnija konstrukcijas logu L-8 3500x2000mm izbūve (saskaņā ar specifikāciju, iesk.furnitūru)</t>
  </si>
  <si>
    <t>PVC konstrukcijas durvju ĀD-1 1000x2100mm izbūve (saskaņā ar specifikāciju, iesk.furnitūru)</t>
  </si>
  <si>
    <t>Sekciju tipa paceļamo vārtu ĀD-4 3000x3000mm izbūve (saskaņā ar specifikāciju, iesk.furnitūru)</t>
  </si>
  <si>
    <t>Saplākšņa plāksnes BB/WG, plāksnes izmērs 3400 x 500, , 15mm</t>
  </si>
  <si>
    <t>Saplākšņa plāksnes BB/WG, plāksnes izmērs 3400 x 650, 15mm</t>
  </si>
  <si>
    <t>Nesošā profilloksne</t>
  </si>
  <si>
    <t>Norobežojošās sētiņas T-1 izgatavošana un montāža (saskaņā ar specifikāciju)</t>
  </si>
  <si>
    <t>ACO ShowerStep E 800 dušas traps ar dekoratīvo noseg resti  MIX L=900mm vai ekvivalents</t>
  </si>
  <si>
    <t>Ideal Standard.Dušas galva ar stiprinājumu Ideal Standard Idealrain Soft 100mm</t>
  </si>
  <si>
    <t>Pārvietojamās basketbola konstrukcijas SPORT SYSTEM/Itālija HYDROPLAY OFFICIAL (saskaņā ar specifikāciju, vai ekvivalents)</t>
  </si>
  <si>
    <t xml:space="preserve">Volejbola balstu kapsulas SPORT GRUPA/Polija </t>
  </si>
  <si>
    <t xml:space="preserve">Volejbola tiesneša platforma SPORT GRUPA/Polija </t>
  </si>
  <si>
    <t>Telpu futbola/futzāla vārti SPORT SYSTEM/Itālija Art.Nr. S04606</t>
  </si>
  <si>
    <t>Zviedru siena (9 gab.)</t>
  </si>
  <si>
    <t>Tāllēkšanas bedres pārsegs POLANIK/Polija Art.Nr.  MP-001 6x3m</t>
  </si>
  <si>
    <t>Atspēriena dēlītis tāllēkšanai POLANIK/Polija Art.Nr. S14-250</t>
  </si>
  <si>
    <t>Skatītāju sēdvietas tribīnēs DAPLAST/Spānija 120 gab.</t>
  </si>
  <si>
    <t>Spēlētāju soli 30 vietas Krēsli ar atzveltni, 6 x 5 vietas, Amigo</t>
  </si>
  <si>
    <t>Tiesnešu galds ar krēsliem Sportsystem/Itālija Art. Nr. S04262</t>
  </si>
  <si>
    <t>Treniņu grozs, 4 gab.SPORT GRUPA/Polija Art. Nr. 369</t>
  </si>
  <si>
    <t>Universālā iebūvējamā lete virtuvei, birojam, DV. 4m2</t>
  </si>
  <si>
    <t>M-16</t>
  </si>
  <si>
    <t>Iebūvējama, atdalošā saplākšņa starpsiena, ar durvīm. 20000x3540mm. Skatīt rasējumus un specifikāciju ARD daļā</t>
  </si>
  <si>
    <t>Aktīvās skandas VEXUS AUDIO PSS 302</t>
  </si>
  <si>
    <t xml:space="preserve">ZEMES DARBI </t>
  </si>
  <si>
    <t>Grunts rakšana ar ekskavatoru</t>
  </si>
  <si>
    <t>Grunts rakšana ar ekskavatoru, iekraujot grunti automašīnā-pašizgāzējā</t>
  </si>
  <si>
    <t>Grunts rakšana ar rokām</t>
  </si>
  <si>
    <t>Būvbedres un tranšejas aizbēršana ar rokām</t>
  </si>
  <si>
    <t>Būvbedres un tranšejas aizbēršana ar buldozeru</t>
  </si>
  <si>
    <t>Liekās grunts aizvešana</t>
  </si>
  <si>
    <t>Pamatnes betonēšana, betons C12/15</t>
  </si>
  <si>
    <t>Pamatu betonēšana, betons C30/37, iestrādājot ar sūkni, iesk.veidņu montāžu un demontāžu</t>
  </si>
  <si>
    <t>Stiegrošana ar tērauda stiegrām Ø25  B500B</t>
  </si>
  <si>
    <t>kg</t>
  </si>
  <si>
    <t>Stiegrošana ar tērauda stiegrām Ø16  B500B</t>
  </si>
  <si>
    <t>Stiegrošana ar tērauda stiegrām Ø12  B500B</t>
  </si>
  <si>
    <t>PAMATI asīs 15-27</t>
  </si>
  <si>
    <t xml:space="preserve">Pamats P1 (13 gab.) </t>
  </si>
  <si>
    <t xml:space="preserve">Pamats P2 (13 gab.) </t>
  </si>
  <si>
    <t xml:space="preserve">Pamats P3 (11 gab.) </t>
  </si>
  <si>
    <t>Stiegrošana ar tērauda stiegrām Ø20  B500B</t>
  </si>
  <si>
    <t>Stiegrošana ar tērauda stiegrām Ø10  B500B</t>
  </si>
  <si>
    <t xml:space="preserve">Pamats P4 (5 gab.) </t>
  </si>
  <si>
    <t xml:space="preserve">Pamata pēda L1, L2 (138 m) </t>
  </si>
  <si>
    <t>Stiegrošana ar tērauda stiegrām Ø8  B500B</t>
  </si>
  <si>
    <t xml:space="preserve">Savilce (350m) </t>
  </si>
  <si>
    <t>Konstrukciju betonēšana, betons C30/37, iestrādājot ar sūkni, iesk.veidņu montāžu un demontāžu</t>
  </si>
  <si>
    <t>Kolonna K1.1 (11 gab.) (BK-04)</t>
  </si>
  <si>
    <t>Kolonna K1.2 (5 gab.) (BK-05)</t>
  </si>
  <si>
    <t>Kolonna K1.3 (13 gab.) (BK-05)</t>
  </si>
  <si>
    <t>Kolonna K1.4 (13 gab.) (BK-05)</t>
  </si>
  <si>
    <t>Sienas L1.1 (64 m) (BK-05)</t>
  </si>
  <si>
    <t>Sienas L1.2 (75 m) (BK-05)</t>
  </si>
  <si>
    <t>Sijas 1.1(101m) (BK-05)</t>
  </si>
  <si>
    <t xml:space="preserve">KOLONNAS, SIENAS UN SIJAS </t>
  </si>
  <si>
    <t>SPORTA ZĀLES DAĻAS PĀRSEGUMS</t>
  </si>
  <si>
    <t>Pārsegums (BK-06, 07)</t>
  </si>
  <si>
    <t>Sijas 1.2 (BK-09)</t>
  </si>
  <si>
    <t>Sijas 1.3 (BK-09)</t>
  </si>
  <si>
    <t>Sijas 1.4 (BK-09)</t>
  </si>
  <si>
    <t>Sienas L1.1 un kolonnas K1.2 savienojums (BK-09)</t>
  </si>
  <si>
    <t>Tāllēkšanas bedres plātne uz atz. +3.240 (BK-09)</t>
  </si>
  <si>
    <t>Sienas L1.1 un pamata L1 sajūgums ar kolonnu un pamatu pēdu (BK-11)</t>
  </si>
  <si>
    <t>TĒRAUDA KONSTRUKCIJAS (BK-10)</t>
  </si>
  <si>
    <t>Tērauda konstrukcijas- saite 100x100x3mm Sa-1</t>
  </si>
  <si>
    <t>Tērauda konstrukcijas- saite 100x100x3mm Sa-2</t>
  </si>
  <si>
    <t>Tērauda konstrukcijas- saite 100x100x3mm Vs-1</t>
  </si>
  <si>
    <t>Tērauda konstrukcijas- saite 100x100x3mm Vs-2</t>
  </si>
  <si>
    <t>Tērauda konstrukcijas- detaļas  TD-1</t>
  </si>
  <si>
    <t>Tērauda konstrukcijas- tērauda plāksne TD-1</t>
  </si>
  <si>
    <t>Tērauda konstrukcijas- stiegras Ø20  B500B TD-1</t>
  </si>
  <si>
    <t>Tērauda konstrukcijas- detaļas  TD-2</t>
  </si>
  <si>
    <t>Tērauda konstrukcijas- tērauda plāksne TD-2</t>
  </si>
  <si>
    <t>Tērauda konstrukcijas- detaļas  TD-3</t>
  </si>
  <si>
    <t>Tērauda konstrukcijas- tērauda plāksne TD-3</t>
  </si>
  <si>
    <t>Tērauda konstrukcijas- tērauda plāksne</t>
  </si>
  <si>
    <t>Tērauda konstrukcijas- detaļas  TD-4</t>
  </si>
  <si>
    <t>Tērauda konstrukcijas- tērauda plāksne TD-4</t>
  </si>
  <si>
    <t>Tērauda konstrukcijas- detaļas  TD-5</t>
  </si>
  <si>
    <t>Tērauda konstrukcijas- tērauda plāksne TD-5</t>
  </si>
  <si>
    <t>Tērauda konstrukcijas- detaļas  TD-6</t>
  </si>
  <si>
    <t>Tērauda konstrukcijas- tērauda plāksne TD-6</t>
  </si>
  <si>
    <t>Tērauda konstrukcijas- detaļas  TD-7</t>
  </si>
  <si>
    <t>Tērauda konstrukcijas- tērauda plāksne TD-7</t>
  </si>
  <si>
    <t>Tērauda konstrukcijas- detaļas  TD-8</t>
  </si>
  <si>
    <t>Tērauda konstrukcijas- tērauda plāksne TD-8</t>
  </si>
  <si>
    <t>Tērauda konstrukciju tīrīšana, gruntēšana un krāsošana ar ekspluatācijas apstākļiem atbilstošu un pretuguns aizsardzības krāsošanas programmu</t>
  </si>
  <si>
    <t>Blietētu šķembu pamatojuma izbūve (fr.20/40)</t>
  </si>
  <si>
    <t>ĀRA KĀPNES AK-3 (BK-12)</t>
  </si>
  <si>
    <t>ĀRA KĀPNES AK-4 (BK-13)</t>
  </si>
  <si>
    <t>FIBO PĀRSEDZES (BK-14)</t>
  </si>
  <si>
    <t>FIBO pārsedžu P-1 1490x150x185mm montāža</t>
  </si>
  <si>
    <t>FIBO pārsedžu P-4 2390x300x185mm montāža</t>
  </si>
  <si>
    <t>SIENAS L1.1 UN L1.2 (BK-15)</t>
  </si>
  <si>
    <t>Lentveida pamats zem 1.stāva sienām</t>
  </si>
  <si>
    <t>LĪMĒTĀS KOKA KONSTRUKCIJAS (KK-06)</t>
  </si>
  <si>
    <t>Līmētu koka konstrukciju montāža, t.sk.:</t>
  </si>
  <si>
    <t>Rāmja stats KS-1, GL28h, montāža</t>
  </si>
  <si>
    <t>Ieliekamās tērauda detaļas, montāža</t>
  </si>
  <si>
    <t>t</t>
  </si>
  <si>
    <t>Savienotājlīdzekļi, montāža</t>
  </si>
  <si>
    <t>Koka konstrukciju apstrāde: HOLZ PROF (vai ekvivalents) - trīs slāņu pārklājums, Laka Aquatop 2600-2 (vai ekvivalents) - divu slāņu pārklājums</t>
  </si>
  <si>
    <t>Rāmja stats KS-2, GL28h, montāža</t>
  </si>
  <si>
    <t>Galvenais rīģelis KR-1, GL28h, montāža</t>
  </si>
  <si>
    <t>Gala rīģelis KR-2, GL28h, montāža</t>
  </si>
  <si>
    <t>Sekundārais rīģelis KR-2, GL28h, montāža</t>
  </si>
  <si>
    <t>Spraislis KP-3, GL28h, montāža</t>
  </si>
  <si>
    <t>Spraislis KP-4, GL28h, montāža</t>
  </si>
  <si>
    <t>Jumta log sija KL-3, GL28h, montāža</t>
  </si>
  <si>
    <t>Jumta log sija KL-4, GL28h, montāža</t>
  </si>
  <si>
    <t>Spēka (grupu) sadalne SZS, IP30, iebūvēta, nokomplektēta, aizslēdzama</t>
  </si>
  <si>
    <t>Spēka (grupu) sadalne SS-1.5, iebūvēta, nokomplektēta, aizslēdzama</t>
  </si>
  <si>
    <t>Cinkota kabeļtrepe, 200mm plata, ar griestu stiprinājumiem</t>
  </si>
  <si>
    <t>Cinkoti nosegvāki kabeļtrepei, 200mm</t>
  </si>
  <si>
    <t>LED apgaismojuma armatūra sporta zālēm, iekarama, L=390mm, 130W, 15000 lm, IP65, IK08, ball-proof sertificēta, alumīnija un tērauda korpuss, prizmatisks aizsargstikls, Ra&gt;80, UGR&lt;21, ar avārijas apgaismojuma akumulatoru 1h BLV SIGNION LED HB 130-100 740A (ar akumulatoru 1h) vai ekvivalents</t>
  </si>
  <si>
    <t>LED apgaismojuma armatūra sporta zālēm, iekarama, L=390mm, 130W, 15000 lm, IP65, IK08, ball-proof sertificēta, alumīnija un tērauda korpuss, prizmatisks aizsargstikls, 55 grādu stars Ra&gt;80, UGR&lt;21BLV SIGNION LED HB 130-55 740A</t>
  </si>
  <si>
    <t>Dubultas iekares komplekts piekaramam gaismeklim, L=1,0m, līdz 8 kg vai ekvivalents</t>
  </si>
  <si>
    <t>LED apgaismojuma armatūra, L=1289mm, virsapmetuma, 37W, 4450lm, IP66, polikarbonāta korpuss, prizmatisks aizsargstikls VIZULO PINE SINGLE 25W vai ekvivalents</t>
  </si>
  <si>
    <t>LED apgaismojuma armatūra,  d=225mm, iebūvēta, 25W, 1449lm, IP40, tērauda korpuss, balts krāsojums, bez aizsargstikla VIZULO NEST 25W vai ekvivalents</t>
  </si>
  <si>
    <t>LED apgaismojuma armatūra, apaļa d=180mm, iebūvēta, 25W, 1986lm, IP54, metāla korpuss, balts krāsojums, dzidrs aizsargstikls VIZULO NEST 25W vai ekvivalents</t>
  </si>
  <si>
    <t>LED apgaismojuma armatūra, apaļa d=180mm, iebūvēta, 15W, 1298lm, IP54, metāla korpuss, balts krāsojums, dzidrs aizsargstikls VIZULO NEST 25W vai ekvivalents</t>
  </si>
  <si>
    <t>LED apgaismojuma armatūra, L=605mm, pie sienas stiprināma, 30W, 2600lm, IP54, polikarbonāta korpuss, polikarbonāta aizsargstikls VIZULO DOVE 30W vai ekvivalents</t>
  </si>
  <si>
    <t>LED apgaismojuma armatūra, L=605mm, pie sienas stiprināma, 30W, 2600lm, IP54, polikarbonāta korpuss, polikarbonāta aizsargstikls, ar avārijas apgaismojuma akumulatoru 1h VIZULO DOVE 30W vai ekvivalents</t>
  </si>
  <si>
    <t>LED apgaismojuma armatūra, L=605mm, pie sienas stiprināma, 8W, 670lm, IP54, polikarbonāta korpuss, polikarbonāta aizsargstikls VIZULO DOVE 30W vai ekvivalents</t>
  </si>
  <si>
    <t>Slēdžu bloks ar apgaismojuma slēdžiem četrām apgaismojuma ieslēgšanas grupām (3+1 rezerve), IP30 korpusā aizslēdzams</t>
  </si>
  <si>
    <t>Vertikālais zibensauztvērējs ar pamatni, L=2m</t>
  </si>
  <si>
    <t>10</t>
  </si>
  <si>
    <t>Notekrenes apsildes kabelis DTCE-20, L=100m, ar stiprinājumiem un gala uzmavu</t>
  </si>
  <si>
    <t>Notekrenes apsildes kabelis DTCE-20, L=60m, ar stiprinājumiem un gala uzmavu</t>
  </si>
  <si>
    <t>Adrešu/zonu moduļu komplekts (10gab.) 1-10 AUI1-10</t>
  </si>
  <si>
    <t>Sporta zāles informatīvais tablo, papildus tablo, vadības pults, programma</t>
  </si>
  <si>
    <t>Automātikas skapis (ūdensvada aizbīdņu vadības skapis)</t>
  </si>
  <si>
    <t>Sienas skaļrunis 20W</t>
  </si>
  <si>
    <t>Izolācija Armacell TUBOLIT TL-54/9-DG-A</t>
  </si>
  <si>
    <t xml:space="preserve">Pieslēgums pie 1.kārtā izbūvētā ūdensvada </t>
  </si>
  <si>
    <t>vieta</t>
  </si>
  <si>
    <t>Aukstā ūdens mērītājs Qnom=3,5m3/h, Qmax=7m3/h DN25</t>
  </si>
  <si>
    <t>Karstā ūdens mērītājs Qnom=3,5m3/h, Qmax=7m3/h</t>
  </si>
  <si>
    <t>Ķeta cinkotais redukcijas nipelis iekš./ārējā vītne, PN10 DN40/25</t>
  </si>
  <si>
    <t>Cinkotā tērauda caurule, PN10 DN16</t>
  </si>
  <si>
    <t>Izolācija Armacell TUBOLIT TL-60/9-DG-A</t>
  </si>
  <si>
    <t>Dušas kanāls ACO Shower Drain C, L=945mm</t>
  </si>
  <si>
    <t>17-00000</t>
  </si>
  <si>
    <t>RADIATORU APKURE</t>
  </si>
  <si>
    <t>CAURUĻVADI</t>
  </si>
  <si>
    <t>Cietā vara cauruļvadi Ø15x1,0mm</t>
  </si>
  <si>
    <t>Cauruļvadu veidgabali, t.sk.:</t>
  </si>
  <si>
    <t>Cietā vara cauruļvadu līkums 90° Ø15x1,0mm</t>
  </si>
  <si>
    <t>Cietā vara cauruļvadu T-veida atzars 90° Ø15/Ø15/Ø15</t>
  </si>
  <si>
    <t xml:space="preserve"> 1.2.1</t>
  </si>
  <si>
    <t xml:space="preserve"> 1.2.2</t>
  </si>
  <si>
    <t>SILDĶERMEŅI</t>
  </si>
  <si>
    <t>Tērauda paneļu radiators komplektā ar korķi un montāžas stiprinājumiem CV11-300-800</t>
  </si>
  <si>
    <t>Tērauda paneļu radiators komplektā ar korķi un montāžas stiprinājumiem C22-500-900</t>
  </si>
  <si>
    <t>Sildķermeņa termostatiskais vārsts radiatoram TRV-2</t>
  </si>
  <si>
    <t>Sildķermeņa termostatiskais vārsts radiatoram TRV-2S</t>
  </si>
  <si>
    <t>Sildķermeņu noslēgvārsts ar iztukšošanas iespēju paneļu radiatoram RLV</t>
  </si>
  <si>
    <t>Sildķermeņa pret piekļūšanu droša termostatiskā vārsta galva D</t>
  </si>
  <si>
    <t>CAURUĻVADU ARMATŪRA UN PĀRĒJĀS IEKĀRTAS</t>
  </si>
  <si>
    <t>Montāžas un palīgmateriāli, stiprinājumi, marķēšanas, ugunsdrošības u.c.nepieciešamie materiāli</t>
  </si>
  <si>
    <t>PAPILDUS DARBA UN MATERIĀLU APJOMI</t>
  </si>
  <si>
    <t>Apkures sistēmas cauruļvadu un iekārtu hidrauliskā pārbaude</t>
  </si>
  <si>
    <t xml:space="preserve">Apkures sistēmas iekārtu ieregulēšana (balansēšana) un palaišana </t>
  </si>
  <si>
    <t>Sistēmu marķēšana, izpilddokumentācija izveide</t>
  </si>
  <si>
    <t>SILTĀS GRĪDAS</t>
  </si>
  <si>
    <t>APSILDES SISTĒMU IEKĀRTAS</t>
  </si>
  <si>
    <t>Uponor Comfort Pipe PLUS caurule 16x2,0 ( 120 m; 240 m; 640 m )</t>
  </si>
  <si>
    <t>m²</t>
  </si>
  <si>
    <t>Uponor klasiskais tērauda siets 100mm 2100x1200x3mm (25m²)</t>
  </si>
  <si>
    <t>1</t>
  </si>
  <si>
    <t>2</t>
  </si>
  <si>
    <t>Uponor Multi likuma veidnis, plastmasas 14-17</t>
  </si>
  <si>
    <t>Uponor Vario kompresijas pievienojums PEX 16x1,8/2,0-G3/4"FTEuro</t>
  </si>
  <si>
    <t>Uponor Vario lodveida krans G1-G1 ( 1 set )</t>
  </si>
  <si>
    <t>4</t>
  </si>
  <si>
    <t>Uponor Vario sadalitaja skapis, iebuv. NT 565x123mm</t>
  </si>
  <si>
    <t>Uponor Classic stiprināšanas stieple 150x1,25mm 250pcs</t>
  </si>
  <si>
    <t>Uponor Multi sienas apmales lenta PE 50m 150x8mm (50 m)</t>
  </si>
  <si>
    <t>Uponor Smatrix Wave taimeris I-163</t>
  </si>
  <si>
    <t>Uponor Smatrix sienas ramis T-X A-1XX Balta</t>
  </si>
  <si>
    <t>Uponor Smatrix temperaturas sensors S-1XX</t>
  </si>
  <si>
    <t>Uponor Vario S izpildmehanisms ST 24V NC FT 30x1,5</t>
  </si>
  <si>
    <t>Uponor Smatrix Wave modulis X-163 6X</t>
  </si>
  <si>
    <t>Uponor Smatrix Wave termostats Public T-163</t>
  </si>
  <si>
    <t>Elektrometinātas tērauda caurules Ø26,9×2,6mm (Dn20)</t>
  </si>
  <si>
    <t>Elektrometinātas tērauda caurules Ø33,7×2,6mm (Dn25)</t>
  </si>
  <si>
    <t>Elektrometinātu tērauda cauruļu līkums 90° Ø33,7×2,6mm (Dn25)</t>
  </si>
  <si>
    <t>Elektrometinātu tērauda cauruļu T-veida atzars 90° Dn32/Dn32/Dn25</t>
  </si>
  <si>
    <t>Metināšanas materiālu komplekts</t>
  </si>
  <si>
    <t>Cauruļvadu stiprinājumu komplekts</t>
  </si>
  <si>
    <t>Elektrometinātas tērauda caurules Ø42,4×2,4mm (Dn32)</t>
  </si>
  <si>
    <t>Elektrometinātu tērauda cauruļvadu līkums 90° Ø42,4×2,4mm (Dn32)</t>
  </si>
  <si>
    <t>8</t>
  </si>
  <si>
    <t>Atvērumu izveide un aizdare esošajās iekšējās sienās, pārsegumos</t>
  </si>
  <si>
    <t>Uponor Vario S sadalitajs ar meritajiem ST 7 cilpu</t>
  </si>
  <si>
    <t>7</t>
  </si>
  <si>
    <t>ZIP PANEĻU APKURE</t>
  </si>
  <si>
    <t>ZIP paneļu apkure, t.sk.:</t>
  </si>
  <si>
    <t>Apsildes panelis ZIP L60 l=6000m vai ekvivalents</t>
  </si>
  <si>
    <t>Apsildes panelis ZIP L50 l=5000m vai ekvivalents</t>
  </si>
  <si>
    <t>ZIP paneļu pieslēguma kolektors 2 2x D15/1"</t>
  </si>
  <si>
    <t>ZIP paneļu gala kolektors 4 4xD15</t>
  </si>
  <si>
    <t>Lokanais savienojums  DN25; l=500mm</t>
  </si>
  <si>
    <t xml:space="preserve">Regulējošais vārsts ar noslēgšanas funkciju + lodveida vārsts ar tukšošanas/pildīšanas pieslēgumu VSRK32 DN32 </t>
  </si>
  <si>
    <t xml:space="preserve">Regulējošais vārsts ar noslēgšanas funkciju + lodveida vārsts ar tukšošanas/pildīšanas pieslēgumu VSRK25 DN25 </t>
  </si>
  <si>
    <t>Paneļu stiprinājumu komplekts KN53 (bez ķēdes)*</t>
  </si>
  <si>
    <t>Akuators regulējošam vārstam</t>
  </si>
  <si>
    <t>Telpas termostats</t>
  </si>
  <si>
    <t>Presējamie tērauda cauruļu savienojumi Ø15</t>
  </si>
  <si>
    <t>Dekoratīvās uzlikas paneļu savienojumu vietās ar izolāciju</t>
  </si>
  <si>
    <t xml:space="preserve"> 3.1.1</t>
  </si>
  <si>
    <t xml:space="preserve"> 3.1.2</t>
  </si>
  <si>
    <t xml:space="preserve"> 3.1.3</t>
  </si>
  <si>
    <t xml:space="preserve"> 3.1.4</t>
  </si>
  <si>
    <t xml:space="preserve"> 3.1.5</t>
  </si>
  <si>
    <t xml:space="preserve"> 3.1.6</t>
  </si>
  <si>
    <t xml:space="preserve"> 3.1.7</t>
  </si>
  <si>
    <t xml:space="preserve"> 3.1.8</t>
  </si>
  <si>
    <t>t. m</t>
  </si>
  <si>
    <t>23,9</t>
  </si>
  <si>
    <t>44,2</t>
  </si>
  <si>
    <t>32,0</t>
  </si>
  <si>
    <t>6</t>
  </si>
  <si>
    <t>kompl.</t>
  </si>
  <si>
    <t>Elektrometinātu tērauda cauruļvadu līkums 90° Ø26,9×2,6mm (Dn20)</t>
  </si>
  <si>
    <t>Elektrometinātu tērauda cauruļvadu līkums 90° Ø33,7×2,6mm (Dn25)</t>
  </si>
  <si>
    <t>Elektrometinātu tērauda cauruļu T-veida atzars 90° Dn25/Dn25/Dn20</t>
  </si>
  <si>
    <t>Elektrometinātu tērauda cauruļvadu diametra pārejas posms Dn25/Dn20</t>
  </si>
  <si>
    <t>Elektrometinātu tērauda cauruļvadu diametra pārejas posms Dn32/Dn20</t>
  </si>
  <si>
    <t xml:space="preserve"> 3.9.1</t>
  </si>
  <si>
    <t xml:space="preserve"> 3.9.2</t>
  </si>
  <si>
    <t xml:space="preserve"> 3.9.3</t>
  </si>
  <si>
    <t xml:space="preserve"> 3.9.4</t>
  </si>
  <si>
    <t xml:space="preserve"> 3.9.5</t>
  </si>
  <si>
    <t xml:space="preserve"> 3.9.6</t>
  </si>
  <si>
    <t xml:space="preserve"> 3.9.7</t>
  </si>
  <si>
    <t>PN1 sistēma</t>
  </si>
  <si>
    <t>Gaisa vads SR-100</t>
  </si>
  <si>
    <t>32,1</t>
  </si>
  <si>
    <t>Gaisa vads SR-125</t>
  </si>
  <si>
    <t>3,5</t>
  </si>
  <si>
    <t>Gaisa vads SR-315</t>
  </si>
  <si>
    <t>11,2</t>
  </si>
  <si>
    <t>Gaisa vads SR-400</t>
  </si>
  <si>
    <t>Gaisa vads SR-800</t>
  </si>
  <si>
    <t>22,3</t>
  </si>
  <si>
    <t>Gaisa vads LKR-300-200</t>
  </si>
  <si>
    <t>4,1</t>
  </si>
  <si>
    <t>9,4</t>
  </si>
  <si>
    <t>Gaisa vads LKR-1200-900</t>
  </si>
  <si>
    <t>4,5</t>
  </si>
  <si>
    <t>Gaisa vads UVS-315</t>
  </si>
  <si>
    <t>12,8</t>
  </si>
  <si>
    <t>Gaisa vads UVS-400</t>
  </si>
  <si>
    <t>Gaisa vads UVS-630</t>
  </si>
  <si>
    <t>Perforēts gaisa vads 315</t>
  </si>
  <si>
    <t>Pieplūdes gaisa difuzors grīdā 125 FBK-*-*-*-A/200/0/V00</t>
  </si>
  <si>
    <t>Pieplūdes gaisa difuzors sienā SV-2-300-200</t>
  </si>
  <si>
    <t>Pieplūdes gaisa difuzors BALANCE-S-100</t>
  </si>
  <si>
    <t>Pieplūdes gaisa sadalītājs konstruktīvi veidots (displacement) 3600x500</t>
  </si>
  <si>
    <t>Pārplūdes reste (EI 30) GZ60 500x200</t>
  </si>
  <si>
    <t>Nosūces gaisa vada siets 800</t>
  </si>
  <si>
    <t>Droseļvārsts IRIS-100</t>
  </si>
  <si>
    <t>Droseļvārsts IRIS-125</t>
  </si>
  <si>
    <t>Droseļvārsts IRIS-400</t>
  </si>
  <si>
    <t>Droseļvārsts UTK/R-300x200</t>
  </si>
  <si>
    <t>Trokšņu slāpētājs SILENCER-900-1200-1000</t>
  </si>
  <si>
    <t>Ugunsdrošais vārsts FK-EU/300X200X375</t>
  </si>
  <si>
    <t>Ugunsdrošais vārsts FKR-EU/DE/400/Z00</t>
  </si>
  <si>
    <t>Ugunsdrošais vārsts FKRS-EU/100</t>
  </si>
  <si>
    <t>Rāmis h=500 mm</t>
  </si>
  <si>
    <t>Izolācija Lamella Mat Alu 50 mm apšūts ar skārdu</t>
  </si>
  <si>
    <t>Ugunsnoturīga izolācija UPS 4.0 50 mm</t>
  </si>
  <si>
    <t>Šunta mezgli ar 3-ceļa vārstiem un piedziņu</t>
  </si>
  <si>
    <t>PN3 sistēmas 2.kārtas daļa</t>
  </si>
  <si>
    <t>4,4</t>
  </si>
  <si>
    <t>Gaisa vads SR-160</t>
  </si>
  <si>
    <t>15,5</t>
  </si>
  <si>
    <t>Gaisa vads SR-200</t>
  </si>
  <si>
    <t>18,5</t>
  </si>
  <si>
    <t>Gaisa vads LKR-250-100</t>
  </si>
  <si>
    <t>31,1</t>
  </si>
  <si>
    <t>Gaisa vads LKR-250-150</t>
  </si>
  <si>
    <t>15,4</t>
  </si>
  <si>
    <t>Pieplūdes gaisa difuzors BALANCE-S-160</t>
  </si>
  <si>
    <t>Pārplūdes reste OLR-400-A</t>
  </si>
  <si>
    <t>Pārplūdes reste OLR-600-A</t>
  </si>
  <si>
    <t>Pārplūdes reste OLR-1000-A</t>
  </si>
  <si>
    <t>Nosūces gaisa difuzors BALANCE-E-100</t>
  </si>
  <si>
    <t>Nosūces gaisa difuzors BALANCE-E-125</t>
  </si>
  <si>
    <t>Nosūces gaisa difuzors BALANCE-E-200</t>
  </si>
  <si>
    <t>Nosūces gaisa difuzors BRTO-1-200</t>
  </si>
  <si>
    <t>Droseļvārsts ar izpildmehānismu HFB/H-160</t>
  </si>
  <si>
    <t>Droseļvārsts ar izpildmehānismu HFB/H-200</t>
  </si>
  <si>
    <t>Droseļvārsts VFC/100/</t>
  </si>
  <si>
    <t>Droseļvārsts VFC/125/</t>
  </si>
  <si>
    <t>Droseļvārsts VFC/200/</t>
  </si>
  <si>
    <t>Ugunsdrošais vārsts FKRS-EU/315</t>
  </si>
  <si>
    <t>Izolācija Lamella Mat Alu 20 mm</t>
  </si>
  <si>
    <t>Relatīvā mitruma/temperatūras sensors</t>
  </si>
  <si>
    <t>Gaisa vadu veidgabali</t>
  </si>
  <si>
    <t>Montāžas un palīgmateriāli, Vibrāciju mazinoši paliktņi un elastīgās starplikas, lūkas, stiprinājumi, marķēšanas, elektrokomutācijas, ugunsdrošības u.c.nepieciešamie materiāli</t>
  </si>
  <si>
    <t>Automātikas bloks un sensoru/izpildmehānismu apsaiste (iekļauts poz.1.27)</t>
  </si>
  <si>
    <t>Automātikas bloka (telpā) apsaiste ar iekārtu ārā  (iekļauts poz.1.27)</t>
  </si>
  <si>
    <t>67</t>
  </si>
  <si>
    <t xml:space="preserve">Automātikas bloks PN3 un sensoru/izpildmehānismu apsaiste </t>
  </si>
  <si>
    <t>ŪDENSAPGĀDE Ū2</t>
  </si>
  <si>
    <t>ŪDENSAPGĀDE Ū1 UN Ū2</t>
  </si>
  <si>
    <t>27-00000</t>
  </si>
  <si>
    <t>Ūdensvada dezinfekcija un hidrauliskā pārbaude</t>
  </si>
  <si>
    <t>GRUNTS DARBI PROJEKTĒJAMO Ū1 UN Ū2 TĪKLU ZONĀ</t>
  </si>
  <si>
    <t>Trases uzmērīšanas darbi atklātā tranšejā, izpilddokumentācijas sagatavošana</t>
  </si>
  <si>
    <t>Tranšeju un būvbedru rakšana, tai skaitā izraktās grunts utilizācija</t>
  </si>
  <si>
    <t>Tranšeju un būvbedru aizbēršana, tai skaitā grunts noblīvēšana pa slāņiem un ar to saistītie darbi (grunts nedrīkst saturēt būvgružus, akmeņus un citus elementus, granulometriskais sastāvs pieļauj blīvējuma pakāpi &gt;95)</t>
  </si>
  <si>
    <t>Smilts pamatnes ierīkošanai zem cauruļvadiem, skatakām</t>
  </si>
  <si>
    <t>Smilts apbēruma veidošana ap cauruļvadiem, skatakām</t>
  </si>
  <si>
    <t>Vairogi tranšeju sienu nostiprināšanai</t>
  </si>
  <si>
    <t>Gruntsūdens līmeņa pazemināšana ar adatfiltriem rakšanas zonā</t>
  </si>
  <si>
    <t>Seguma demontāža</t>
  </si>
  <si>
    <t>Savienojums ar universālo adopteri, U2 izvadi no ēkas, De63</t>
  </si>
  <si>
    <t>Tranšeju un būvbedru rakšanas laikā  izraktās grunts utilizācija</t>
  </si>
  <si>
    <t>Esošā ūdensvada d63 demontāža, tai skaitā saistītie veidgabali un savienojumi.</t>
  </si>
  <si>
    <t>SAIMNIECISKĀ KANALIZĀCIJA K1</t>
  </si>
  <si>
    <t>PP kanalizācijas caurule De110 SN8</t>
  </si>
  <si>
    <t>Cauruļu TV inspekcija un tīklu skalošana</t>
  </si>
  <si>
    <t xml:space="preserve">Betona balsti, pamatnes </t>
  </si>
  <si>
    <t>GRUNTS DARBI PROJEKTĒJAMO K1 TĪKLU ZONĀ</t>
  </si>
  <si>
    <t xml:space="preserve">Saslēguma mezgls ar izvadu no ēkas </t>
  </si>
  <si>
    <t>Saslēguma mezgls ar esošo atzaru pie akas</t>
  </si>
  <si>
    <t>LIETUS KANALIZĀCIJA K2</t>
  </si>
  <si>
    <t>Polimērbetona kanāls V300 (h=44,5cm) ar Drainlock, ar integrētu malu aizsardzību, ar ACO dro''sibas rievu, savienojumiem. Slodzes klase A15, izbūvēt reljefa kritumā</t>
  </si>
  <si>
    <t>Skataku, cauruļvadu un caurteku demontāža, utilizācija un ar to saistītie darbi</t>
  </si>
  <si>
    <t>PP lietus kanalizācijas caurule De110</t>
  </si>
  <si>
    <t>Saslēguma mezgls ar esošo polimērbetona kanālu, tai skaitā savienojumi</t>
  </si>
  <si>
    <t>Saslēguma mezgls ar esošo cauruļvadu, tai skaitā savienojumi</t>
  </si>
  <si>
    <t>Polimērbetona kanāls V300 (h=47,0cm) ar Drainlock, ar integrētu malu aizsardzību, ar ACO drošības rievu, savienojumiem. Slodzes klase A15, izbūvēt reljefa kritumā</t>
  </si>
  <si>
    <t>Polimērbetona kanāls V300 (h=49,5cm) ar Drainlock, ar integrētu malu aizsardzību, ar ACO drošības rievu, savienojumiem. Slodzes klase A15, izbūvēt reljefa kritumā</t>
  </si>
  <si>
    <t>Smilšu ķērājs V300 Drainlock, no polimēra, ar integrētu malas aizsardību, ar duļķu uztvērēju, ar izgriežamu pieslēguma šablonu līdz montāžas augstumam 20, ar integrētu gredzenveida labirintblīvējumu DN150, diametra pāeju h=precizēt pēc projekta, L=0,5m</t>
  </si>
  <si>
    <t>Noslēgtpas demontāža</t>
  </si>
  <si>
    <t>TERITORIJAS LABIEKĀRTOŠANA</t>
  </si>
  <si>
    <t>31-00000</t>
  </si>
  <si>
    <t>Noņemamā grunts</t>
  </si>
  <si>
    <t>Izvedamā grunts</t>
  </si>
  <si>
    <t>ZEMES DARBI</t>
  </si>
  <si>
    <t>TERITORIJAS SEGUMU IZBŪVE</t>
  </si>
  <si>
    <t>Ietves</t>
  </si>
  <si>
    <t>Salizturīgais slānis 300mm, drenējoša smilts (kf&gt;1m/dnn) uz līdz 45MPa sablīvētas un profilētas esošās grunts</t>
  </si>
  <si>
    <t>Polipropilēna režģis 30/30</t>
  </si>
  <si>
    <t>Minerālmateriālu maisījuma 0/45 slānis NIII 150mm</t>
  </si>
  <si>
    <t>Izsijas (fr.2/8mm) 30mm</t>
  </si>
  <si>
    <t>Detalizētu rasējumu izstrāde AR daļai</t>
  </si>
  <si>
    <t>Detalizētu rasējumu izstrāde</t>
  </si>
  <si>
    <t>Interjera projekta izstrāde</t>
  </si>
  <si>
    <t>Tiešās izmaksas kopā, t. sk. darba devēja sociālais nodoklis (%)</t>
  </si>
  <si>
    <t>Ārējo kāņu un lieveņu virsmu pretslīdes apstrāde</t>
  </si>
  <si>
    <t>Vides pieejamības apzīmējumi un durvju plāksnītes</t>
  </si>
  <si>
    <t>Informatīva plāksne pie ēkas ieejas</t>
  </si>
  <si>
    <t>Sporta zāles sporta spēļu atdalošāslīnijas</t>
  </si>
  <si>
    <t>Sporta zāles logu aizsargsiets</t>
  </si>
  <si>
    <t>Sporta zāles iekšējo kāpņu izgatavošana un uzstādīšana (lapa ARD-02)</t>
  </si>
  <si>
    <t>Kājslauķu sistēma  "Coral Grip" 600x900 vai ekvivalents</t>
  </si>
  <si>
    <t>Kājslauķu sistēma  "Coral Brush blend" 900X1550 vai ekvivalents</t>
  </si>
  <si>
    <t>Stiegrota betona monolītā grīdas pātne 100mm</t>
  </si>
  <si>
    <t>Skalota jūras smilts h=500mm</t>
  </si>
  <si>
    <t>Jumtiņi virs ieejas mezglem</t>
  </si>
  <si>
    <t>Jumta metāla kāpnes</t>
  </si>
  <si>
    <t>*</t>
  </si>
  <si>
    <t>Vizuāli redzamo konstrukciju monolītajai betonēšanai pielietot eksponētos veidņus, kas būtiski nosaka redzamo betona konstrukciju vizuālo kvalitāti pēc atveidņošanas</t>
  </si>
  <si>
    <t>Iekšējo kāpņu K-1 un K-2 pamats. Lapas ARD-03 un ARD-04.</t>
  </si>
  <si>
    <t>Sienas L1.2 (BK-23)</t>
  </si>
  <si>
    <t>SIENAS L1.2, VĀRTI ĀD-4</t>
  </si>
  <si>
    <t>Sienas L1.2 un pamata savienojums ar stabveida pamatu un kolonnu (BK-24)</t>
  </si>
  <si>
    <t>Liekās grunts izlīdzināšana norādītajā vietā</t>
  </si>
  <si>
    <t>Pamatnes blietēšana</t>
  </si>
  <si>
    <t>Grunts pievešana būvbedres un tranšeju aizbēršanai</t>
  </si>
  <si>
    <t>Komunikāciju aizsargčaulu izbūve pamatos</t>
  </si>
  <si>
    <t>Pamatu apbēršana ar pievestu pa kārtām blietētu smilti</t>
  </si>
  <si>
    <t>Virsūdeņu un nokrišņu sūknēšana un novadīšana</t>
  </si>
  <si>
    <t>Horizintālā un vertikālā hidroizolācija ar bituma mastiku</t>
  </si>
  <si>
    <t>Sertificēta mērnieka izmaksas (asu nospraušana, dokumentu noformēšana)</t>
  </si>
  <si>
    <t>Augsnes kārtas noņemšana, h=0.2m</t>
  </si>
  <si>
    <t>Pārbaudīja</t>
  </si>
  <si>
    <t>Tāme sastādīta: 2018.gada oktobrī</t>
  </si>
  <si>
    <r>
      <t>Objekta izmaksas (</t>
    </r>
    <r>
      <rPr>
        <i/>
        <sz val="10"/>
        <rFont val="Times New Roman"/>
        <family val="1"/>
        <charset val="186"/>
      </rPr>
      <t>euro</t>
    </r>
    <r>
      <rPr>
        <sz val="10"/>
        <rFont val="Times New Roman"/>
        <family val="1"/>
        <charset val="186"/>
      </rPr>
      <t xml:space="preserve">) </t>
    </r>
  </si>
  <si>
    <r>
      <t>Tāmes tiešās izmaksas</t>
    </r>
    <r>
      <rPr>
        <i/>
        <sz val="11"/>
        <rFont val="Times New Roman"/>
        <family val="1"/>
        <charset val="186"/>
      </rPr>
      <t xml:space="preserve"> euro</t>
    </r>
    <r>
      <rPr>
        <sz val="11"/>
        <rFont val="Times New Roman"/>
        <family val="1"/>
        <charset val="186"/>
      </rPr>
      <t xml:space="preserve"> bez PVN</t>
    </r>
  </si>
  <si>
    <r>
      <t>m</t>
    </r>
    <r>
      <rPr>
        <vertAlign val="superscript"/>
        <sz val="10"/>
        <rFont val="Times New Roman"/>
        <family val="1"/>
        <charset val="186"/>
      </rPr>
      <t>3</t>
    </r>
  </si>
  <si>
    <r>
      <t>m</t>
    </r>
    <r>
      <rPr>
        <vertAlign val="superscript"/>
        <sz val="10"/>
        <rFont val="Times New Roman"/>
        <family val="1"/>
        <charset val="186"/>
      </rPr>
      <t>2</t>
    </r>
  </si>
  <si>
    <t>Tiešās izmaksas kopā, t. sk. darba devēja sociālais nodoklis (24,09%)</t>
  </si>
  <si>
    <t xml:space="preserve">Tāme sastādīta 2018.gada tirgus cenās, pamatojoties uz TS daļas rasējumiem. </t>
  </si>
  <si>
    <t>Tāme sastādīta: 2018.gada cenās</t>
  </si>
  <si>
    <t>Virsizdevumi %</t>
  </si>
  <si>
    <t>Peļņa %</t>
  </si>
  <si>
    <r>
      <t xml:space="preserve">Par kopējo summu, </t>
    </r>
    <r>
      <rPr>
        <i/>
        <sz val="11"/>
        <rFont val="Times New Roman"/>
        <family val="1"/>
        <charset val="186"/>
      </rPr>
      <t>euro</t>
    </r>
  </si>
  <si>
    <r>
      <t>Tāmes izmaksas (</t>
    </r>
    <r>
      <rPr>
        <b/>
        <i/>
        <sz val="10"/>
        <rFont val="Times New Roman"/>
        <family val="1"/>
        <charset val="186"/>
      </rPr>
      <t>euro)</t>
    </r>
  </si>
  <si>
    <r>
      <t>Darba alga (</t>
    </r>
    <r>
      <rPr>
        <b/>
        <i/>
        <sz val="10"/>
        <rFont val="Times New Roman"/>
        <family val="1"/>
        <charset val="186"/>
      </rPr>
      <t>euro</t>
    </r>
    <r>
      <rPr>
        <b/>
        <sz val="10"/>
        <rFont val="Times New Roman"/>
        <family val="1"/>
        <charset val="186"/>
      </rPr>
      <t>)</t>
    </r>
  </si>
  <si>
    <r>
      <t>Būvizstrādājumi  (</t>
    </r>
    <r>
      <rPr>
        <b/>
        <i/>
        <sz val="10"/>
        <rFont val="Times New Roman"/>
        <family val="1"/>
        <charset val="186"/>
      </rPr>
      <t>euro</t>
    </r>
    <r>
      <rPr>
        <b/>
        <sz val="10"/>
        <rFont val="Times New Roman"/>
        <family val="1"/>
        <charset val="186"/>
      </rPr>
      <t xml:space="preserve">) </t>
    </r>
  </si>
  <si>
    <r>
      <t>Mehānismi (</t>
    </r>
    <r>
      <rPr>
        <b/>
        <i/>
        <sz val="10"/>
        <rFont val="Times New Roman"/>
        <family val="1"/>
        <charset val="186"/>
      </rPr>
      <t>euro</t>
    </r>
    <r>
      <rPr>
        <b/>
        <sz val="10"/>
        <rFont val="Times New Roman"/>
        <family val="1"/>
        <charset val="186"/>
      </rPr>
      <t>)</t>
    </r>
  </si>
  <si>
    <t>TELPU APRĪKOJUMS</t>
  </si>
  <si>
    <t xml:space="preserve">Tāme sastādīta 2018.gada tirgus cenās, pamatojoties uz AR daļas rasējumiem. </t>
  </si>
  <si>
    <t>Visu mēbeļu montāža</t>
  </si>
  <si>
    <t>Galvenais tablo BODET/Francija BT6025 ALPHA vai ekvilavents</t>
  </si>
  <si>
    <t>Dublējošais tablo  BODET/Francija BT6015 ALPHA vai ekvilavents</t>
  </si>
  <si>
    <t>14/24 sec uzbrukuma laika rādītāji  BODET/Francija BT6006 ALPHA vai ekvilavents</t>
  </si>
  <si>
    <t>Volejbola tīkla balsti ar  tīklu SPORT GRUPA/Polija Art. Nr. 855-100, pamatnes sagatavošana vai ekvilavents</t>
  </si>
  <si>
    <t>Skatītāju tribīnes, metāla konstrukcijas karkass 36m divās rindās</t>
  </si>
  <si>
    <t xml:space="preserve">Sadalošais tīkls sporta zālei ar stiprinājumiem
Garums 24m. POKORNY/ČEHIJA </t>
  </si>
  <si>
    <t>Visu aprīkojuma montāža, apmācība</t>
  </si>
  <si>
    <t xml:space="preserve">Tāme sastādīta 2018.gada tirgus cenās, pamatojoties uz UKT daļas rasējumiem. </t>
  </si>
  <si>
    <t xml:space="preserve">Tāme sastādīta 2018.gada tirgus cenās, pamatojoties uz ELT daļas rasējumiem. </t>
  </si>
  <si>
    <t xml:space="preserve">Tāme sastādīta 2018.gada tirgus cenās, pamatojoties uz AVK daļas rasējumiem. </t>
  </si>
  <si>
    <r>
      <t>m</t>
    </r>
    <r>
      <rPr>
        <vertAlign val="superscript"/>
        <sz val="10"/>
        <color indexed="8"/>
        <rFont val="Times New Roman"/>
        <family val="1"/>
        <charset val="186"/>
      </rPr>
      <t>2</t>
    </r>
  </si>
  <si>
    <t>Gaisa apstrādes iekārta Resolair 641091 komplektācijā ar svaigā gaisa apjomu kontrolē pēc CO2, CO2 sensors, izmešanas reste iekārtā, vadības skapis iznests telpā (15 m kabelis), Web-serveris, āra izpildījums vai analogs</t>
  </si>
  <si>
    <t>Pārbaude</t>
  </si>
  <si>
    <t xml:space="preserve">Tāme sastādīta 2018.gada tirgus cenās, pamatojoties uz CIS daļas rasējumiem. </t>
  </si>
  <si>
    <t xml:space="preserve">Tāme sastādīta 2018.gada tirgus cenās, pamatojoties uz UAS daļas rasējumiem. </t>
  </si>
  <si>
    <t>Sistēmas konfigurēšanas un palaišanas darbi, apmācība</t>
  </si>
  <si>
    <t xml:space="preserve">Tāme sastādīta 2018.gada tirgus cenās, pamatojoties uz ESS daļas rasējumiem. </t>
  </si>
  <si>
    <t>Kabeļu kalšana sienā</t>
  </si>
  <si>
    <t>Visu komunikāciju kabeļu kalšana sienā</t>
  </si>
  <si>
    <t xml:space="preserve">Tāme sastādīta 2018.gada tirgus cenās, pamatojoties uz EL daļas rasējumiem. </t>
  </si>
  <si>
    <r>
      <t>1 kV kabelis ar Cu dzīslām 3x2,5mm</t>
    </r>
    <r>
      <rPr>
        <vertAlign val="superscript"/>
        <sz val="10"/>
        <rFont val="Times New Roman"/>
        <family val="1"/>
        <charset val="186"/>
      </rPr>
      <t>2</t>
    </r>
    <r>
      <rPr>
        <sz val="10"/>
        <rFont val="Times New Roman"/>
        <family val="1"/>
        <charset val="186"/>
      </rPr>
      <t xml:space="preserve"> MMJ</t>
    </r>
  </si>
  <si>
    <r>
      <t xml:space="preserve">LED apgaismojuma armatūra sporta zālēm, iekarama, L=390mm, 130W, 15000 lm, IP65, IK08, </t>
    </r>
    <r>
      <rPr>
        <i/>
        <sz val="10"/>
        <rFont val="Times New Roman"/>
        <family val="1"/>
        <charset val="186"/>
      </rPr>
      <t xml:space="preserve">ball-proof </t>
    </r>
    <r>
      <rPr>
        <sz val="10"/>
        <rFont val="Times New Roman"/>
        <family val="1"/>
        <charset val="186"/>
      </rPr>
      <t>sertificēta, alumīnija un tērauda korpuss, prizmatisks aizsargstikls, Ra&gt;80, UGR&lt;21 BLV SIGNION LED HB 130-100 740A vai ekvivalents</t>
    </r>
  </si>
  <si>
    <t>Iekštelpu cinkotu kāpņu margu K-2 izgatavošana un montāža</t>
  </si>
  <si>
    <t>Balkona cinkotu margu izgatavošana un uzstādīšana</t>
  </si>
  <si>
    <t>FASĀDES APDARE</t>
  </si>
  <si>
    <t>HPL fasādes apdares plāksnes FUNDERMAX ar karkasu vai ekvivalents, tonis 0168 NT  vai ekvivalents</t>
  </si>
  <si>
    <t>Cokola siltināšana ar putupolistirolu 100-150mm, gruntēšana, krāsošana</t>
  </si>
  <si>
    <t>3</t>
  </si>
  <si>
    <t>5</t>
  </si>
  <si>
    <r>
      <t>m</t>
    </r>
    <r>
      <rPr>
        <vertAlign val="superscript"/>
        <sz val="10"/>
        <rFont val="Times New Roman"/>
        <family val="1"/>
        <charset val="186"/>
      </rPr>
      <t>3</t>
    </r>
    <r>
      <rPr>
        <sz val="11"/>
        <color theme="1"/>
        <rFont val="Calibri"/>
        <family val="2"/>
        <charset val="186"/>
        <scheme val="minor"/>
      </rPr>
      <t/>
    </r>
  </si>
  <si>
    <t>Masīvkoka sporta grīda ar pamatnes ierīkošanu</t>
  </si>
  <si>
    <t>Vieglatlētikas skrejceļš ar pamatnes ierīkošanu</t>
  </si>
  <si>
    <t>JUMTS</t>
  </si>
  <si>
    <t xml:space="preserve">Tāme sastādīta 2018.gada tirgus cenās, pamatojoties uz BK daļas rasējumiem. </t>
  </si>
  <si>
    <t>Iekšējo kāpņu K-1 un K-2 pamats</t>
  </si>
  <si>
    <t>Konstrukciju betonēšana, betons C30/37, iestrādājot ar sūkni, iesk.veidņu montāžu un demontāžu. Tāllekšanas bedres aizpildīšana ar smilti</t>
  </si>
  <si>
    <t xml:space="preserve"> </t>
  </si>
  <si>
    <t>9</t>
  </si>
  <si>
    <t>Grīdlīstes uzlocīšana 10cm no proj.seguma</t>
  </si>
  <si>
    <t>Saplākšņa plāksnes BB/WG, plāksnes izmērs 2500 x 1250 mm, 15mm ar karkasa izbūvi</t>
  </si>
  <si>
    <t>JELGAVAS NOVADĀ</t>
  </si>
  <si>
    <t>UN PELDBASEINA" JAUNBŪVE</t>
  </si>
  <si>
    <t>JAUNBŪVE JELGAVAS NOVADĀ</t>
  </si>
  <si>
    <t>JAUNBŪVE  JELGAVAS NOVADĀ</t>
  </si>
  <si>
    <t xml:space="preserve">Mozaīka 80/N10 betona bruģakmens izbūve, h=6cm </t>
  </si>
  <si>
    <t>PVC konstrukcijas durvju ĀD-10 1300x2100mm izbūve (saskaņā ar specifikāciju, iesk.furnitūru)</t>
  </si>
  <si>
    <t>Ārējo cinkotu kāpņu margu ĀK-1 izgatavošana un montāža</t>
  </si>
  <si>
    <t>Ārējo cinkotu kāpņu margu ĀK-2 izgatavošana un montāža</t>
  </si>
  <si>
    <t>Iekštelpu cinkotu kāpņu margu K-1 izgatavošana un montāža</t>
  </si>
  <si>
    <t>Alumīnija konstrukcijas vitrīnu V-7 3200x2150mm izbūve (saskaņā ar specifikāciju)</t>
  </si>
  <si>
    <t>Koka karkasa iekšdurvju ar finierējumu D-3 1000x2100mm izbūve (saskaņā ar specifikāciju, iesk.furnitūru) montāža, kompl. slēdzenes mehānismu, furnitūru, durvju kleidām, stiprinājumiem u.c. montāžas materiāliem (priedes masīvkoka konstrukcija ar oša koka finierējumu)</t>
  </si>
  <si>
    <t>Stiklotu koka karkasa iekšdurvju ar finierējumu D-7 1000x2100mm izbūve,Stiklojums ar izmēriem 200x1780mm, 4mm biezs, caurspīdīgs, rūdīts stikls (saskaņā ar specifikāciju, iesk.furnitūru) montāža, kompl. slēdzenes mehānismu, furnitūru, durvju kleidām, stiprinājumiem u.c. montāžas materiāliem (priedes masīvkoka konstrukcija ar oša koka finierējumu)</t>
  </si>
  <si>
    <t>Kabelis JY(St)Y 2x2x0,8mm2</t>
  </si>
  <si>
    <t>21a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</si>
</sst>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0_ ;\-0.00\ "/>
    <numFmt numFmtId="166" formatCode="0&quot;cilv&quot;"/>
  </numFmts>
  <fonts count="35" x14ac:knownFonts="1">
    <font>
      <sz val="10"/>
      <name val="Arial"/>
      <charset val="186"/>
    </font>
    <font>
      <sz val="11"/>
      <color theme="1"/>
      <name val="Calibri"/>
      <family val="2"/>
      <charset val="186"/>
      <scheme val="minor"/>
    </font>
    <font>
      <sz val="11"/>
      <color theme="1"/>
      <name val="Calibri"/>
      <family val="2"/>
      <charset val="186"/>
      <scheme val="minor"/>
    </font>
    <font>
      <sz val="8"/>
      <name val="Arial"/>
      <family val="2"/>
      <charset val="186"/>
    </font>
    <font>
      <sz val="10"/>
      <name val="Arial"/>
      <family val="2"/>
    </font>
    <font>
      <b/>
      <sz val="10"/>
      <name val="Arial"/>
      <family val="2"/>
    </font>
    <font>
      <b/>
      <sz val="10"/>
      <name val="Arial"/>
      <family val="2"/>
      <charset val="186"/>
    </font>
    <font>
      <sz val="10"/>
      <name val="Arial"/>
      <family val="2"/>
      <charset val="186"/>
    </font>
    <font>
      <sz val="11"/>
      <color rgb="FF3F3F76"/>
      <name val="Calibri"/>
      <family val="2"/>
      <charset val="186"/>
      <scheme val="minor"/>
    </font>
    <font>
      <sz val="10"/>
      <name val="Arial"/>
      <family val="2"/>
    </font>
    <font>
      <b/>
      <sz val="10"/>
      <name val="Arial"/>
      <family val="2"/>
      <charset val="204"/>
    </font>
    <font>
      <sz val="10"/>
      <name val="Arial"/>
      <family val="2"/>
      <charset val="204"/>
    </font>
    <font>
      <sz val="11"/>
      <color indexed="8"/>
      <name val="Calibri"/>
      <family val="2"/>
      <charset val="186"/>
    </font>
    <font>
      <sz val="10"/>
      <name val="Helv"/>
    </font>
    <font>
      <sz val="10"/>
      <color indexed="64"/>
      <name val="Arial"/>
      <family val="2"/>
      <charset val="186"/>
    </font>
    <font>
      <sz val="10"/>
      <name val="Arial"/>
      <family val="2"/>
      <charset val="186"/>
    </font>
    <font>
      <b/>
      <u/>
      <sz val="10"/>
      <name val="Times New Roman"/>
      <family val="1"/>
      <charset val="186"/>
    </font>
    <font>
      <sz val="10"/>
      <name val="Times New Roman"/>
      <family val="1"/>
      <charset val="186"/>
    </font>
    <font>
      <sz val="11"/>
      <name val="Times New Roman"/>
      <family val="1"/>
      <charset val="186"/>
    </font>
    <font>
      <b/>
      <sz val="11"/>
      <name val="Times New Roman"/>
      <family val="1"/>
      <charset val="186"/>
    </font>
    <font>
      <b/>
      <sz val="10"/>
      <name val="Times New Roman"/>
      <family val="1"/>
      <charset val="186"/>
    </font>
    <font>
      <i/>
      <sz val="10"/>
      <name val="Times New Roman"/>
      <family val="1"/>
      <charset val="186"/>
    </font>
    <font>
      <i/>
      <sz val="11"/>
      <name val="Times New Roman"/>
      <family val="1"/>
      <charset val="186"/>
    </font>
    <font>
      <b/>
      <i/>
      <sz val="9"/>
      <name val="Times New Roman"/>
      <family val="1"/>
      <charset val="186"/>
    </font>
    <font>
      <b/>
      <sz val="10"/>
      <color indexed="8"/>
      <name val="Times New Roman"/>
      <family val="1"/>
      <charset val="186"/>
    </font>
    <font>
      <vertAlign val="superscript"/>
      <sz val="10"/>
      <name val="Times New Roman"/>
      <family val="1"/>
      <charset val="186"/>
    </font>
    <font>
      <sz val="10"/>
      <color indexed="10"/>
      <name val="Times New Roman"/>
      <family val="1"/>
      <charset val="186"/>
    </font>
    <font>
      <i/>
      <u/>
      <sz val="10"/>
      <name val="Times New Roman"/>
      <family val="1"/>
      <charset val="186"/>
    </font>
    <font>
      <sz val="10"/>
      <color theme="1"/>
      <name val="Times New Roman"/>
      <family val="1"/>
      <charset val="186"/>
    </font>
    <font>
      <u/>
      <sz val="10"/>
      <name val="Times New Roman"/>
      <family val="1"/>
      <charset val="186"/>
    </font>
    <font>
      <b/>
      <i/>
      <sz val="10"/>
      <name val="Times New Roman"/>
      <family val="1"/>
      <charset val="186"/>
    </font>
    <font>
      <sz val="10"/>
      <color indexed="8"/>
      <name val="Times New Roman"/>
      <family val="1"/>
      <charset val="186"/>
    </font>
    <font>
      <sz val="10"/>
      <color rgb="FF000000"/>
      <name val="Times New Roman"/>
      <family val="1"/>
      <charset val="186"/>
    </font>
    <font>
      <b/>
      <sz val="10"/>
      <color theme="1"/>
      <name val="Times New Roman"/>
      <family val="1"/>
      <charset val="186"/>
    </font>
    <font>
      <vertAlign val="superscript"/>
      <sz val="10"/>
      <color indexed="8"/>
      <name val="Times New Roman"/>
      <family val="1"/>
      <charset val="186"/>
    </font>
  </fonts>
  <fills count="10">
    <fill>
      <patternFill patternType="none"/>
    </fill>
    <fill>
      <patternFill patternType="gray125"/>
    </fill>
    <fill>
      <patternFill patternType="solid">
        <fgColor indexed="9"/>
        <bgColor indexed="64"/>
      </patternFill>
    </fill>
    <fill>
      <patternFill patternType="solid">
        <fgColor rgb="FFFFCC99"/>
      </patternFill>
    </fill>
    <fill>
      <patternFill patternType="solid">
        <fgColor indexed="9"/>
        <bgColor indexed="26"/>
      </patternFill>
    </fill>
    <fill>
      <patternFill patternType="solid">
        <fgColor theme="0"/>
        <bgColor indexed="64"/>
      </patternFill>
    </fill>
    <fill>
      <patternFill patternType="solid">
        <fgColor rgb="FFFF0000"/>
        <bgColor indexed="64"/>
      </patternFill>
    </fill>
    <fill>
      <patternFill patternType="solid">
        <fgColor theme="0" tint="-0.14999847407452621"/>
        <bgColor indexed="64"/>
      </patternFill>
    </fill>
    <fill>
      <patternFill patternType="solid">
        <fgColor theme="0" tint="-0.14999847407452621"/>
        <bgColor indexed="26"/>
      </patternFill>
    </fill>
    <fill>
      <patternFill patternType="solid">
        <fgColor rgb="FFFFFF00"/>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right/>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right/>
      <top style="hair">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indexed="64"/>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s>
  <cellStyleXfs count="12">
    <xf numFmtId="0" fontId="0" fillId="0" borderId="0"/>
    <xf numFmtId="0" fontId="8" fillId="3" borderId="15" applyNumberFormat="0" applyAlignment="0" applyProtection="0"/>
    <xf numFmtId="0" fontId="12" fillId="0" borderId="0"/>
    <xf numFmtId="0" fontId="13" fillId="0" borderId="0"/>
    <xf numFmtId="0" fontId="2" fillId="0" borderId="0"/>
    <xf numFmtId="0" fontId="14" fillId="0" borderId="0"/>
    <xf numFmtId="0" fontId="14" fillId="0" borderId="0"/>
    <xf numFmtId="0" fontId="7" fillId="0" borderId="0"/>
    <xf numFmtId="0" fontId="7" fillId="0" borderId="0"/>
    <xf numFmtId="9" fontId="15" fillId="0" borderId="0" applyFont="0" applyFill="0" applyBorder="0" applyAlignment="0" applyProtection="0"/>
    <xf numFmtId="0" fontId="13" fillId="0" borderId="0"/>
    <xf numFmtId="0" fontId="7" fillId="0" borderId="0"/>
  </cellStyleXfs>
  <cellXfs count="404">
    <xf numFmtId="0" fontId="0" fillId="0" borderId="0" xfId="0"/>
    <xf numFmtId="0" fontId="4" fillId="0" borderId="0" xfId="0" applyFont="1" applyAlignment="1">
      <alignment horizontal="center" vertical="top" wrapText="1"/>
    </xf>
    <xf numFmtId="0" fontId="4" fillId="0" borderId="0" xfId="0" applyFont="1" applyAlignment="1">
      <alignment vertical="top" wrapText="1"/>
    </xf>
    <xf numFmtId="0" fontId="4" fillId="0" borderId="0" xfId="0" applyFont="1" applyAlignment="1">
      <alignment horizontal="center" vertical="top"/>
    </xf>
    <xf numFmtId="0" fontId="4" fillId="0" borderId="0" xfId="0" applyFont="1" applyAlignment="1">
      <alignment vertical="top"/>
    </xf>
    <xf numFmtId="2" fontId="4" fillId="0" borderId="0" xfId="0" applyNumberFormat="1" applyFont="1" applyAlignment="1">
      <alignment vertical="top"/>
    </xf>
    <xf numFmtId="0" fontId="4" fillId="0" borderId="0" xfId="0" applyFont="1"/>
    <xf numFmtId="0" fontId="4" fillId="0" borderId="0" xfId="0" applyFont="1" applyBorder="1" applyAlignment="1">
      <alignment vertical="center"/>
    </xf>
    <xf numFmtId="0" fontId="5" fillId="0" borderId="0" xfId="0" applyFont="1"/>
    <xf numFmtId="0" fontId="4" fillId="0" borderId="0" xfId="0" applyFont="1" applyFill="1" applyAlignment="1">
      <alignment vertical="center"/>
    </xf>
    <xf numFmtId="4" fontId="4" fillId="0" borderId="0" xfId="0" applyNumberFormat="1" applyFont="1"/>
    <xf numFmtId="4" fontId="6" fillId="0" borderId="0" xfId="0" applyNumberFormat="1" applyFont="1"/>
    <xf numFmtId="0" fontId="6" fillId="0" borderId="0" xfId="0" applyFont="1"/>
    <xf numFmtId="4" fontId="4" fillId="0" borderId="0" xfId="0" applyNumberFormat="1" applyFont="1" applyAlignment="1">
      <alignment vertical="center"/>
    </xf>
    <xf numFmtId="0" fontId="4" fillId="0" borderId="0" xfId="0" applyFont="1" applyAlignment="1">
      <alignment vertical="center"/>
    </xf>
    <xf numFmtId="0" fontId="9" fillId="0" borderId="0" xfId="0" applyFont="1"/>
    <xf numFmtId="0" fontId="9" fillId="0" borderId="0" xfId="0" applyFont="1" applyAlignment="1">
      <alignment horizontal="center" vertical="top"/>
    </xf>
    <xf numFmtId="0" fontId="9" fillId="0" borderId="0" xfId="0" applyFont="1" applyAlignment="1">
      <alignment vertical="top" wrapText="1"/>
    </xf>
    <xf numFmtId="0" fontId="9" fillId="0" borderId="0" xfId="0" applyFont="1" applyBorder="1" applyAlignment="1">
      <alignment vertical="center"/>
    </xf>
    <xf numFmtId="4" fontId="9" fillId="0" borderId="0" xfId="0" applyNumberFormat="1" applyFont="1"/>
    <xf numFmtId="0" fontId="9" fillId="0" borderId="0" xfId="0" applyFont="1" applyAlignment="1">
      <alignment horizontal="center" vertical="top" wrapText="1"/>
    </xf>
    <xf numFmtId="0" fontId="11" fillId="0" borderId="0" xfId="0" applyFont="1" applyFill="1" applyAlignment="1">
      <alignment vertical="center"/>
    </xf>
    <xf numFmtId="0" fontId="10" fillId="0" borderId="0" xfId="0" applyFont="1" applyFill="1" applyAlignment="1">
      <alignment vertical="center"/>
    </xf>
    <xf numFmtId="0" fontId="10" fillId="0" borderId="0" xfId="0" applyFont="1"/>
    <xf numFmtId="0" fontId="10" fillId="0" borderId="0" xfId="0" applyFont="1" applyFill="1"/>
    <xf numFmtId="2" fontId="4" fillId="0" borderId="0" xfId="0" applyNumberFormat="1" applyFont="1" applyFill="1" applyAlignment="1">
      <alignment vertical="center"/>
    </xf>
    <xf numFmtId="0" fontId="10" fillId="0" borderId="0" xfId="0" applyFont="1" applyAlignment="1">
      <alignment vertical="center"/>
    </xf>
    <xf numFmtId="0" fontId="7" fillId="0" borderId="0" xfId="0" applyFont="1" applyFill="1" applyAlignment="1">
      <alignment vertical="center"/>
    </xf>
    <xf numFmtId="0" fontId="5" fillId="0" borderId="0" xfId="0" applyFont="1" applyFill="1" applyAlignment="1">
      <alignment vertical="center"/>
    </xf>
    <xf numFmtId="0" fontId="6" fillId="0" borderId="0" xfId="0" applyFont="1" applyFill="1" applyAlignment="1">
      <alignment vertical="center"/>
    </xf>
    <xf numFmtId="1" fontId="10" fillId="0" borderId="0" xfId="0" applyNumberFormat="1" applyFont="1" applyAlignment="1">
      <alignment vertical="center"/>
    </xf>
    <xf numFmtId="164" fontId="4" fillId="0" borderId="0" xfId="0" applyNumberFormat="1" applyFont="1"/>
    <xf numFmtId="0" fontId="4" fillId="6" borderId="0" xfId="0" applyFont="1" applyFill="1" applyAlignment="1">
      <alignment vertical="center"/>
    </xf>
    <xf numFmtId="0" fontId="6" fillId="6" borderId="0" xfId="0" applyFont="1" applyFill="1" applyAlignment="1">
      <alignment vertical="center"/>
    </xf>
    <xf numFmtId="0" fontId="17" fillId="0" borderId="0" xfId="0" applyFont="1" applyAlignment="1">
      <alignment horizontal="center" vertical="top"/>
    </xf>
    <xf numFmtId="0" fontId="17" fillId="0" borderId="0" xfId="0" applyFont="1" applyFill="1" applyAlignment="1">
      <alignment horizontal="center" vertical="top" wrapText="1"/>
    </xf>
    <xf numFmtId="0" fontId="17" fillId="0" borderId="0" xfId="0" applyFont="1" applyAlignment="1">
      <alignment vertical="top" wrapText="1"/>
    </xf>
    <xf numFmtId="0" fontId="18" fillId="0" borderId="0" xfId="0" applyFont="1" applyAlignment="1">
      <alignment horizontal="left" vertical="top"/>
    </xf>
    <xf numFmtId="0" fontId="19" fillId="0" borderId="0" xfId="0" applyFont="1" applyFill="1" applyAlignment="1">
      <alignment vertical="top"/>
    </xf>
    <xf numFmtId="17" fontId="20" fillId="0" borderId="0" xfId="0" applyNumberFormat="1" applyFont="1" applyFill="1" applyAlignment="1">
      <alignment horizontal="left" vertical="top"/>
    </xf>
    <xf numFmtId="0" fontId="17" fillId="0" borderId="0" xfId="0" applyFont="1" applyAlignment="1">
      <alignment horizontal="center" vertical="top" wrapText="1"/>
    </xf>
    <xf numFmtId="0" fontId="17" fillId="0" borderId="2" xfId="0" applyFont="1" applyBorder="1" applyAlignment="1">
      <alignment horizontal="center" vertical="top"/>
    </xf>
    <xf numFmtId="0" fontId="17" fillId="0" borderId="3" xfId="0" applyFont="1" applyBorder="1" applyAlignment="1">
      <alignment horizontal="center" vertical="top" wrapText="1"/>
    </xf>
    <xf numFmtId="0" fontId="17" fillId="0" borderId="2" xfId="0" applyFont="1" applyBorder="1" applyAlignment="1">
      <alignment vertical="top" wrapText="1"/>
    </xf>
    <xf numFmtId="0" fontId="17" fillId="0" borderId="5" xfId="0" applyFont="1" applyBorder="1" applyAlignment="1">
      <alignment horizontal="center" vertical="center"/>
    </xf>
    <xf numFmtId="0" fontId="17" fillId="0" borderId="7" xfId="0" applyFont="1" applyBorder="1" applyAlignment="1">
      <alignment horizontal="center" vertical="center"/>
    </xf>
    <xf numFmtId="0" fontId="17" fillId="0" borderId="0" xfId="0" applyFont="1" applyBorder="1" applyAlignment="1">
      <alignment horizontal="center" vertical="top"/>
    </xf>
    <xf numFmtId="0" fontId="20" fillId="0" borderId="5" xfId="0" applyFont="1" applyBorder="1" applyAlignment="1">
      <alignment horizontal="right" vertical="top" wrapText="1"/>
    </xf>
    <xf numFmtId="4" fontId="20" fillId="0" borderId="1" xfId="0" applyNumberFormat="1" applyFont="1" applyBorder="1" applyAlignment="1">
      <alignment vertical="top" wrapText="1"/>
    </xf>
    <xf numFmtId="0" fontId="20" fillId="0" borderId="8" xfId="0" applyFont="1" applyBorder="1" applyAlignment="1">
      <alignment horizontal="right" vertical="top" wrapText="1"/>
    </xf>
    <xf numFmtId="4" fontId="17" fillId="0" borderId="11" xfId="0" applyNumberFormat="1" applyFont="1" applyBorder="1" applyAlignment="1">
      <alignment vertical="top" wrapText="1"/>
    </xf>
    <xf numFmtId="0" fontId="20" fillId="0" borderId="1" xfId="0" applyFont="1" applyBorder="1" applyAlignment="1">
      <alignment horizontal="right" vertical="top" wrapText="1"/>
    </xf>
    <xf numFmtId="4" fontId="17" fillId="0" borderId="1" xfId="0" applyNumberFormat="1" applyFont="1" applyBorder="1" applyAlignment="1">
      <alignment vertical="top" wrapText="1"/>
    </xf>
    <xf numFmtId="0" fontId="17" fillId="0" borderId="0" xfId="0" applyFont="1" applyAlignment="1">
      <alignment horizontal="left" vertical="top"/>
    </xf>
    <xf numFmtId="0" fontId="17" fillId="0" borderId="18" xfId="0" applyFont="1" applyBorder="1" applyAlignment="1">
      <alignment horizontal="center" vertical="top"/>
    </xf>
    <xf numFmtId="0" fontId="17" fillId="0" borderId="12" xfId="0" applyFont="1" applyBorder="1" applyAlignment="1">
      <alignment horizontal="center" vertical="top"/>
    </xf>
    <xf numFmtId="0" fontId="17" fillId="0" borderId="19" xfId="0" applyFont="1" applyBorder="1" applyAlignment="1">
      <alignment horizontal="center" vertical="top" wrapText="1"/>
    </xf>
    <xf numFmtId="4" fontId="17" fillId="0" borderId="16" xfId="0" applyNumberFormat="1" applyFont="1" applyBorder="1" applyAlignment="1">
      <alignment vertical="top" wrapText="1"/>
    </xf>
    <xf numFmtId="0" fontId="17" fillId="0" borderId="1" xfId="0" applyFont="1" applyBorder="1" applyAlignment="1">
      <alignment horizontal="center" vertical="center"/>
    </xf>
    <xf numFmtId="0" fontId="17" fillId="0" borderId="1" xfId="0" applyFont="1" applyBorder="1" applyAlignment="1">
      <alignment horizontal="left" vertical="center" wrapText="1"/>
    </xf>
    <xf numFmtId="4" fontId="17" fillId="0" borderId="1" xfId="0" applyNumberFormat="1" applyFont="1" applyBorder="1" applyAlignment="1">
      <alignment vertical="center" wrapText="1"/>
    </xf>
    <xf numFmtId="4" fontId="17" fillId="0" borderId="1" xfId="0" applyNumberFormat="1" applyFont="1" applyFill="1" applyBorder="1" applyAlignment="1">
      <alignment vertical="center" wrapText="1"/>
    </xf>
    <xf numFmtId="0" fontId="18" fillId="2" borderId="0" xfId="0" applyFont="1" applyFill="1" applyAlignment="1">
      <alignment horizontal="left" vertical="top"/>
    </xf>
    <xf numFmtId="0" fontId="17" fillId="2" borderId="0" xfId="0" applyFont="1" applyFill="1" applyAlignment="1">
      <alignment horizontal="center" vertical="top" wrapText="1"/>
    </xf>
    <xf numFmtId="0" fontId="18" fillId="0" borderId="0" xfId="0" applyFont="1" applyFill="1" applyAlignment="1">
      <alignment vertical="top"/>
    </xf>
    <xf numFmtId="0" fontId="17" fillId="2" borderId="0" xfId="0" applyFont="1" applyFill="1" applyAlignment="1">
      <alignment horizontal="center" vertical="top"/>
    </xf>
    <xf numFmtId="0" fontId="17" fillId="2" borderId="0" xfId="0" applyFont="1" applyFill="1" applyAlignment="1">
      <alignment vertical="top"/>
    </xf>
    <xf numFmtId="2" fontId="17" fillId="2" borderId="0" xfId="0" applyNumberFormat="1" applyFont="1" applyFill="1" applyAlignment="1">
      <alignment vertical="top"/>
    </xf>
    <xf numFmtId="0" fontId="17" fillId="2" borderId="0" xfId="0" applyFont="1" applyFill="1"/>
    <xf numFmtId="17" fontId="20" fillId="2" borderId="0" xfId="0" applyNumberFormat="1" applyFont="1" applyFill="1" applyAlignment="1">
      <alignment horizontal="left" vertical="top"/>
    </xf>
    <xf numFmtId="0" fontId="17" fillId="2" borderId="0" xfId="0" applyFont="1" applyFill="1" applyAlignment="1">
      <alignment vertical="top" wrapText="1"/>
    </xf>
    <xf numFmtId="2" fontId="18" fillId="2" borderId="0" xfId="0" applyNumberFormat="1" applyFont="1" applyFill="1" applyAlignment="1">
      <alignment horizontal="right" vertical="top"/>
    </xf>
    <xf numFmtId="2" fontId="23" fillId="2" borderId="0" xfId="0" applyNumberFormat="1" applyFont="1" applyFill="1" applyBorder="1" applyAlignment="1">
      <alignment horizontal="center"/>
    </xf>
    <xf numFmtId="0" fontId="17" fillId="0" borderId="4" xfId="0" applyFont="1" applyBorder="1" applyAlignment="1">
      <alignment horizontal="center" vertical="top"/>
    </xf>
    <xf numFmtId="0" fontId="17" fillId="0" borderId="9" xfId="0" applyFont="1" applyBorder="1" applyAlignment="1">
      <alignment horizontal="center" vertical="top" wrapText="1"/>
    </xf>
    <xf numFmtId="0" fontId="17" fillId="0" borderId="6" xfId="0" applyFont="1" applyBorder="1" applyAlignment="1">
      <alignment vertical="top" wrapText="1"/>
    </xf>
    <xf numFmtId="0" fontId="17" fillId="0" borderId="9" xfId="0" applyFont="1" applyBorder="1" applyAlignment="1">
      <alignment horizontal="center" vertical="top"/>
    </xf>
    <xf numFmtId="0" fontId="17" fillId="0" borderId="6" xfId="0" applyFont="1" applyBorder="1" applyAlignment="1">
      <alignment horizontal="center" vertical="top"/>
    </xf>
    <xf numFmtId="0" fontId="17" fillId="0" borderId="9" xfId="0" applyFont="1" applyBorder="1" applyAlignment="1">
      <alignment vertical="top"/>
    </xf>
    <xf numFmtId="2" fontId="17" fillId="0" borderId="9" xfId="0" applyNumberFormat="1" applyFont="1" applyBorder="1" applyAlignment="1">
      <alignment vertical="top"/>
    </xf>
    <xf numFmtId="2" fontId="17" fillId="0" borderId="6" xfId="0" applyNumberFormat="1" applyFont="1" applyBorder="1" applyAlignment="1">
      <alignment vertical="top"/>
    </xf>
    <xf numFmtId="0" fontId="17" fillId="0" borderId="9" xfId="0" applyFont="1" applyBorder="1"/>
    <xf numFmtId="0" fontId="20" fillId="0" borderId="8" xfId="0" applyFont="1" applyBorder="1" applyAlignment="1">
      <alignment horizontal="center" vertical="top"/>
    </xf>
    <xf numFmtId="0" fontId="20" fillId="0" borderId="10" xfId="0" applyFont="1" applyBorder="1" applyAlignment="1">
      <alignment vertical="top" wrapText="1"/>
    </xf>
    <xf numFmtId="0" fontId="20" fillId="0" borderId="10" xfId="0" applyFont="1" applyBorder="1" applyAlignment="1">
      <alignment horizontal="center" vertical="top"/>
    </xf>
    <xf numFmtId="0" fontId="20" fillId="0" borderId="8" xfId="0" applyFont="1" applyBorder="1" applyAlignment="1">
      <alignment vertical="top"/>
    </xf>
    <xf numFmtId="2" fontId="20" fillId="0" borderId="8" xfId="0" applyNumberFormat="1" applyFont="1" applyBorder="1" applyAlignment="1">
      <alignment vertical="top"/>
    </xf>
    <xf numFmtId="2" fontId="20" fillId="0" borderId="10" xfId="0" applyNumberFormat="1" applyFont="1" applyBorder="1" applyAlignment="1">
      <alignment vertical="top"/>
    </xf>
    <xf numFmtId="2" fontId="20" fillId="0" borderId="8" xfId="0" applyNumberFormat="1" applyFont="1" applyBorder="1"/>
    <xf numFmtId="0" fontId="17" fillId="0" borderId="0" xfId="0" applyFont="1" applyAlignment="1">
      <alignment vertical="top"/>
    </xf>
    <xf numFmtId="2" fontId="17" fillId="0" borderId="0" xfId="0" applyNumberFormat="1" applyFont="1" applyAlignment="1">
      <alignment vertical="top"/>
    </xf>
    <xf numFmtId="2" fontId="17" fillId="0" borderId="0" xfId="0" applyNumberFormat="1" applyFont="1" applyAlignment="1">
      <alignment horizontal="right" vertical="top"/>
    </xf>
    <xf numFmtId="2" fontId="20" fillId="0" borderId="1" xfId="0" applyNumberFormat="1" applyFont="1" applyBorder="1" applyAlignment="1">
      <alignment vertical="top"/>
    </xf>
    <xf numFmtId="2" fontId="20" fillId="0" borderId="1" xfId="0" applyNumberFormat="1" applyFont="1" applyBorder="1"/>
    <xf numFmtId="2" fontId="20" fillId="0" borderId="0" xfId="0" applyNumberFormat="1" applyFont="1" applyBorder="1" applyAlignment="1">
      <alignment vertical="top"/>
    </xf>
    <xf numFmtId="2" fontId="20" fillId="0" borderId="0" xfId="0" applyNumberFormat="1" applyFont="1" applyBorder="1"/>
    <xf numFmtId="0" fontId="17" fillId="0" borderId="0" xfId="0" applyFont="1" applyAlignment="1">
      <alignment horizontal="left" vertical="top" wrapText="1"/>
    </xf>
    <xf numFmtId="0" fontId="17" fillId="0" borderId="0" xfId="0" applyFont="1"/>
    <xf numFmtId="0" fontId="17" fillId="0" borderId="16" xfId="0" applyFont="1" applyBorder="1" applyAlignment="1">
      <alignment horizontal="center" vertical="top"/>
    </xf>
    <xf numFmtId="0" fontId="17" fillId="0" borderId="2" xfId="0" applyFont="1" applyBorder="1" applyAlignment="1">
      <alignment horizontal="center" vertical="top" wrapText="1"/>
    </xf>
    <xf numFmtId="0" fontId="17" fillId="0" borderId="0" xfId="0" applyFont="1" applyBorder="1" applyAlignment="1">
      <alignment vertical="top" wrapText="1"/>
    </xf>
    <xf numFmtId="0" fontId="17" fillId="0" borderId="2" xfId="0" applyFont="1" applyBorder="1" applyAlignment="1">
      <alignment vertical="top"/>
    </xf>
    <xf numFmtId="2" fontId="17" fillId="0" borderId="2" xfId="0" applyNumberFormat="1" applyFont="1" applyBorder="1" applyAlignment="1">
      <alignment vertical="top"/>
    </xf>
    <xf numFmtId="2" fontId="17" fillId="0" borderId="0" xfId="0" applyNumberFormat="1" applyFont="1" applyBorder="1" applyAlignment="1">
      <alignment vertical="top"/>
    </xf>
    <xf numFmtId="0" fontId="17" fillId="0" borderId="2" xfId="0" applyFont="1" applyBorder="1"/>
    <xf numFmtId="0" fontId="20" fillId="0" borderId="12" xfId="0" applyFont="1" applyBorder="1" applyAlignment="1">
      <alignment horizontal="center" vertical="top"/>
    </xf>
    <xf numFmtId="0" fontId="20" fillId="0" borderId="12" xfId="0" applyFont="1" applyBorder="1" applyAlignment="1">
      <alignment horizontal="right" vertical="top" wrapText="1"/>
    </xf>
    <xf numFmtId="0" fontId="20" fillId="0" borderId="17" xfId="0" applyFont="1" applyBorder="1" applyAlignment="1">
      <alignment vertical="top" wrapText="1"/>
    </xf>
    <xf numFmtId="0" fontId="20" fillId="0" borderId="17" xfId="0" applyFont="1" applyBorder="1" applyAlignment="1">
      <alignment horizontal="center" vertical="top"/>
    </xf>
    <xf numFmtId="0" fontId="20" fillId="0" borderId="12" xfId="0" applyFont="1" applyBorder="1" applyAlignment="1">
      <alignment vertical="top"/>
    </xf>
    <xf numFmtId="2" fontId="20" fillId="0" borderId="12" xfId="0" applyNumberFormat="1" applyFont="1" applyBorder="1" applyAlignment="1">
      <alignment vertical="top"/>
    </xf>
    <xf numFmtId="2" fontId="20" fillId="0" borderId="17" xfId="0" applyNumberFormat="1" applyFont="1" applyBorder="1" applyAlignment="1">
      <alignment vertical="top"/>
    </xf>
    <xf numFmtId="2" fontId="20" fillId="0" borderId="12" xfId="0" applyNumberFormat="1" applyFont="1" applyBorder="1"/>
    <xf numFmtId="0" fontId="17" fillId="0" borderId="1" xfId="0" applyFont="1" applyBorder="1" applyAlignment="1">
      <alignment horizontal="center" vertical="top"/>
    </xf>
    <xf numFmtId="0" fontId="17" fillId="0" borderId="1" xfId="0" applyNumberFormat="1" applyFont="1" applyFill="1" applyBorder="1" applyAlignment="1">
      <alignment horizontal="center" vertical="center"/>
    </xf>
    <xf numFmtId="0" fontId="17" fillId="0" borderId="1" xfId="0" applyFont="1" applyBorder="1" applyAlignment="1">
      <alignment vertical="top"/>
    </xf>
    <xf numFmtId="2" fontId="17" fillId="0" borderId="1" xfId="0" applyNumberFormat="1" applyFont="1" applyBorder="1" applyAlignment="1">
      <alignment vertical="top"/>
    </xf>
    <xf numFmtId="0" fontId="17" fillId="0" borderId="1" xfId="0" applyFont="1" applyBorder="1"/>
    <xf numFmtId="0" fontId="17" fillId="0" borderId="1" xfId="0" applyFont="1" applyFill="1" applyBorder="1" applyAlignment="1">
      <alignment horizontal="left" vertical="center" wrapText="1"/>
    </xf>
    <xf numFmtId="0" fontId="17" fillId="0" borderId="1" xfId="0" applyFont="1" applyFill="1" applyBorder="1" applyAlignment="1">
      <alignment horizontal="center" vertical="center"/>
    </xf>
    <xf numFmtId="2" fontId="17" fillId="0" borderId="1" xfId="0" applyNumberFormat="1" applyFont="1" applyFill="1" applyBorder="1" applyAlignment="1">
      <alignment horizontal="right" vertical="center"/>
    </xf>
    <xf numFmtId="0" fontId="17" fillId="0" borderId="1" xfId="0" applyFont="1" applyBorder="1" applyAlignment="1">
      <alignment horizontal="right" vertical="center"/>
    </xf>
    <xf numFmtId="0" fontId="17" fillId="0" borderId="1" xfId="0" applyFont="1" applyFill="1" applyBorder="1" applyAlignment="1">
      <alignment horizontal="center" vertical="center" wrapText="1"/>
    </xf>
    <xf numFmtId="0" fontId="17" fillId="0" borderId="1" xfId="0" applyFont="1" applyFill="1" applyBorder="1" applyAlignment="1">
      <alignment horizontal="right" vertical="center"/>
    </xf>
    <xf numFmtId="0" fontId="17" fillId="0" borderId="1" xfId="0" applyFont="1" applyFill="1" applyBorder="1" applyAlignment="1">
      <alignment horizontal="left" vertical="top" wrapText="1"/>
    </xf>
    <xf numFmtId="0" fontId="20" fillId="0" borderId="1" xfId="0" applyFont="1" applyBorder="1" applyAlignment="1">
      <alignment horizontal="left" vertical="top" wrapText="1"/>
    </xf>
    <xf numFmtId="0" fontId="17" fillId="0" borderId="1" xfId="0" applyFont="1" applyBorder="1" applyAlignment="1">
      <alignment horizontal="center" vertical="center" wrapText="1"/>
    </xf>
    <xf numFmtId="0" fontId="20" fillId="7" borderId="1" xfId="0" applyFont="1" applyFill="1" applyBorder="1" applyAlignment="1">
      <alignment horizontal="center" vertical="top"/>
    </xf>
    <xf numFmtId="0" fontId="17" fillId="7" borderId="1" xfId="0" applyFont="1" applyFill="1" applyBorder="1" applyAlignment="1">
      <alignment horizontal="center" vertical="top"/>
    </xf>
    <xf numFmtId="0" fontId="24" fillId="7" borderId="1" xfId="0" applyFont="1" applyFill="1" applyBorder="1" applyAlignment="1">
      <alignment horizontal="left" vertical="center"/>
    </xf>
    <xf numFmtId="0" fontId="17" fillId="7" borderId="1" xfId="0" applyNumberFormat="1" applyFont="1" applyFill="1" applyBorder="1" applyAlignment="1">
      <alignment horizontal="center" vertical="center"/>
    </xf>
    <xf numFmtId="2" fontId="20" fillId="7" borderId="1" xfId="0" applyNumberFormat="1" applyFont="1" applyFill="1" applyBorder="1" applyAlignment="1">
      <alignment horizontal="center" vertical="center"/>
    </xf>
    <xf numFmtId="0" fontId="17" fillId="7" borderId="1" xfId="0" applyFont="1" applyFill="1" applyBorder="1" applyAlignment="1">
      <alignment vertical="top"/>
    </xf>
    <xf numFmtId="2" fontId="17" fillId="7" borderId="1" xfId="0" applyNumberFormat="1" applyFont="1" applyFill="1" applyBorder="1" applyAlignment="1">
      <alignment vertical="top"/>
    </xf>
    <xf numFmtId="0" fontId="17" fillId="7" borderId="1" xfId="0" applyFont="1" applyFill="1" applyBorder="1"/>
    <xf numFmtId="0" fontId="20" fillId="7" borderId="1" xfId="0" applyFont="1" applyFill="1" applyBorder="1" applyAlignment="1">
      <alignment horizontal="center" vertical="center"/>
    </xf>
    <xf numFmtId="0" fontId="20" fillId="7" borderId="1" xfId="0" applyFont="1" applyFill="1" applyBorder="1" applyAlignment="1">
      <alignment horizontal="left" vertical="center" wrapText="1"/>
    </xf>
    <xf numFmtId="0" fontId="17" fillId="7" borderId="1" xfId="0" applyFont="1" applyFill="1" applyBorder="1" applyAlignment="1">
      <alignment horizontal="center" vertical="center"/>
    </xf>
    <xf numFmtId="0" fontId="17" fillId="7" borderId="1" xfId="0" applyFont="1" applyFill="1" applyBorder="1" applyAlignment="1">
      <alignment horizontal="right" vertical="center"/>
    </xf>
    <xf numFmtId="0" fontId="27" fillId="7" borderId="1" xfId="0" applyFont="1" applyFill="1" applyBorder="1" applyAlignment="1">
      <alignment horizontal="left" vertical="center" wrapText="1"/>
    </xf>
    <xf numFmtId="0" fontId="17" fillId="7" borderId="1" xfId="0" applyFont="1" applyFill="1" applyBorder="1" applyAlignment="1">
      <alignment horizontal="center" vertical="center" wrapText="1"/>
    </xf>
    <xf numFmtId="0" fontId="20" fillId="7" borderId="1" xfId="0" applyFont="1" applyFill="1" applyBorder="1" applyAlignment="1">
      <alignment horizontal="left" vertical="top" wrapText="1"/>
    </xf>
    <xf numFmtId="0" fontId="20" fillId="7" borderId="1" xfId="0" applyFont="1" applyFill="1" applyBorder="1" applyAlignment="1">
      <alignment vertical="top" wrapText="1"/>
    </xf>
    <xf numFmtId="2" fontId="17" fillId="0" borderId="1" xfId="0" applyNumberFormat="1" applyFont="1" applyFill="1" applyBorder="1" applyAlignment="1">
      <alignment horizontal="center" vertical="center"/>
    </xf>
    <xf numFmtId="2" fontId="17" fillId="0" borderId="1" xfId="0" applyNumberFormat="1" applyFont="1" applyFill="1" applyBorder="1" applyAlignment="1">
      <alignment horizontal="center" vertical="center" wrapText="1"/>
    </xf>
    <xf numFmtId="1" fontId="26" fillId="7" borderId="1" xfId="0" applyNumberFormat="1" applyFont="1" applyFill="1" applyBorder="1" applyAlignment="1">
      <alignment horizontal="center" vertical="center"/>
    </xf>
    <xf numFmtId="2" fontId="29" fillId="0" borderId="0" xfId="0" applyNumberFormat="1" applyFont="1" applyAlignment="1">
      <alignment vertical="top"/>
    </xf>
    <xf numFmtId="2" fontId="17" fillId="0" borderId="0" xfId="0" applyNumberFormat="1" applyFont="1" applyFill="1" applyAlignment="1">
      <alignment vertical="top" wrapText="1"/>
    </xf>
    <xf numFmtId="0" fontId="20" fillId="0" borderId="0" xfId="0" applyFont="1" applyAlignment="1">
      <alignment horizontal="center" vertical="top"/>
    </xf>
    <xf numFmtId="0" fontId="20" fillId="0" borderId="9" xfId="0" applyFont="1" applyBorder="1" applyAlignment="1">
      <alignment horizontal="right" vertical="top" wrapText="1"/>
    </xf>
    <xf numFmtId="4" fontId="17" fillId="0" borderId="0" xfId="0" applyNumberFormat="1" applyFont="1" applyAlignment="1">
      <alignment horizontal="center" vertical="top"/>
    </xf>
    <xf numFmtId="4" fontId="17" fillId="0" borderId="0" xfId="0" applyNumberFormat="1" applyFont="1" applyAlignment="1">
      <alignment vertical="top"/>
    </xf>
    <xf numFmtId="0" fontId="21" fillId="0" borderId="5" xfId="0" applyFont="1" applyBorder="1" applyAlignment="1">
      <alignment horizontal="right" vertical="top" wrapText="1"/>
    </xf>
    <xf numFmtId="0" fontId="17" fillId="0" borderId="3" xfId="0" applyFont="1" applyBorder="1" applyAlignment="1">
      <alignment horizontal="center" vertical="top"/>
    </xf>
    <xf numFmtId="0" fontId="17" fillId="0" borderId="20" xfId="0" applyFont="1" applyBorder="1" applyAlignment="1">
      <alignment horizontal="left" vertical="top" wrapText="1"/>
    </xf>
    <xf numFmtId="0" fontId="17" fillId="0" borderId="20" xfId="0" applyFont="1" applyBorder="1" applyAlignment="1">
      <alignment horizontal="center" vertical="top"/>
    </xf>
    <xf numFmtId="2" fontId="17" fillId="0" borderId="20" xfId="0" applyNumberFormat="1" applyFont="1" applyBorder="1" applyAlignment="1">
      <alignment vertical="top"/>
    </xf>
    <xf numFmtId="0" fontId="17" fillId="0" borderId="17" xfId="0" applyFont="1" applyBorder="1" applyAlignment="1">
      <alignment horizontal="center" vertical="top" wrapText="1"/>
    </xf>
    <xf numFmtId="0" fontId="17" fillId="0" borderId="1" xfId="0" applyFont="1" applyBorder="1" applyAlignment="1">
      <alignment horizontal="left" vertical="top" wrapText="1"/>
    </xf>
    <xf numFmtId="2" fontId="20" fillId="0" borderId="1" xfId="0" applyNumberFormat="1" applyFont="1" applyBorder="1" applyAlignment="1">
      <alignment horizontal="center" vertical="center" wrapText="1"/>
    </xf>
    <xf numFmtId="0" fontId="20" fillId="0" borderId="1" xfId="0" applyFont="1" applyBorder="1" applyAlignment="1">
      <alignment horizontal="center" vertical="center" textRotation="90" wrapText="1"/>
    </xf>
    <xf numFmtId="2" fontId="20" fillId="0" borderId="1" xfId="0" applyNumberFormat="1" applyFont="1" applyBorder="1" applyAlignment="1">
      <alignment horizontal="center" vertical="center" textRotation="90" wrapText="1"/>
    </xf>
    <xf numFmtId="0" fontId="17" fillId="7" borderId="1" xfId="0" applyFont="1" applyFill="1" applyBorder="1" applyAlignment="1">
      <alignment vertical="top" wrapText="1"/>
    </xf>
    <xf numFmtId="165" fontId="17" fillId="0" borderId="1" xfId="4" applyNumberFormat="1" applyFont="1" applyFill="1" applyBorder="1" applyAlignment="1">
      <alignment vertical="center" wrapText="1"/>
    </xf>
    <xf numFmtId="165" fontId="17" fillId="0" borderId="1" xfId="4" applyNumberFormat="1" applyFont="1" applyFill="1" applyBorder="1" applyAlignment="1">
      <alignment horizontal="center" vertical="center"/>
    </xf>
    <xf numFmtId="3" fontId="31" fillId="0" borderId="1" xfId="0" applyNumberFormat="1" applyFont="1" applyBorder="1" applyAlignment="1">
      <alignment horizontal="center" vertical="center"/>
    </xf>
    <xf numFmtId="0" fontId="32" fillId="0" borderId="1" xfId="0" applyFont="1" applyFill="1" applyBorder="1" applyAlignment="1">
      <alignment vertical="center" wrapText="1"/>
    </xf>
    <xf numFmtId="3" fontId="31" fillId="0" borderId="1" xfId="0" applyNumberFormat="1" applyFont="1" applyFill="1" applyBorder="1" applyAlignment="1">
      <alignment horizontal="center" vertical="center"/>
    </xf>
    <xf numFmtId="0" fontId="20" fillId="0" borderId="1" xfId="0" applyFont="1" applyFill="1" applyBorder="1" applyAlignment="1">
      <alignment horizontal="center" vertical="center"/>
    </xf>
    <xf numFmtId="0" fontId="17" fillId="0" borderId="1" xfId="0" applyFont="1" applyFill="1" applyBorder="1" applyAlignment="1">
      <alignment wrapText="1"/>
    </xf>
    <xf numFmtId="0" fontId="20" fillId="7" borderId="1" xfId="0" applyFont="1" applyFill="1" applyBorder="1" applyAlignment="1">
      <alignment vertical="top"/>
    </xf>
    <xf numFmtId="2" fontId="20" fillId="7" borderId="1" xfId="0" applyNumberFormat="1" applyFont="1" applyFill="1" applyBorder="1" applyAlignment="1">
      <alignment vertical="top"/>
    </xf>
    <xf numFmtId="0" fontId="20" fillId="7" borderId="1" xfId="0" applyFont="1" applyFill="1" applyBorder="1"/>
    <xf numFmtId="0" fontId="20" fillId="7" borderId="1" xfId="0" applyFont="1" applyFill="1" applyBorder="1" applyAlignment="1">
      <alignment horizontal="center" vertical="center" wrapText="1"/>
    </xf>
    <xf numFmtId="0" fontId="20" fillId="7" borderId="1" xfId="0" applyFont="1" applyFill="1" applyBorder="1" applyAlignment="1">
      <alignment horizontal="right" vertical="center"/>
    </xf>
    <xf numFmtId="0" fontId="17" fillId="0" borderId="1" xfId="0" applyFont="1" applyBorder="1" applyAlignment="1">
      <alignment vertical="top" wrapText="1"/>
    </xf>
    <xf numFmtId="0" fontId="17" fillId="0" borderId="5" xfId="0" applyFont="1" applyFill="1" applyBorder="1" applyAlignment="1">
      <alignment horizontal="left" vertical="center" wrapText="1"/>
    </xf>
    <xf numFmtId="0" fontId="17" fillId="0" borderId="5" xfId="0" applyFont="1" applyFill="1" applyBorder="1" applyAlignment="1">
      <alignment horizontal="center" vertical="center" wrapText="1"/>
    </xf>
    <xf numFmtId="0" fontId="17" fillId="0" borderId="5" xfId="0" applyFont="1" applyBorder="1" applyAlignment="1">
      <alignment horizontal="left" vertical="center" wrapText="1"/>
    </xf>
    <xf numFmtId="0" fontId="20" fillId="7" borderId="5" xfId="0" applyFont="1" applyFill="1" applyBorder="1" applyAlignment="1">
      <alignment horizontal="center" vertical="center" wrapText="1"/>
    </xf>
    <xf numFmtId="0" fontId="20" fillId="7" borderId="1" xfId="0" applyFont="1" applyFill="1" applyBorder="1" applyAlignment="1">
      <alignment vertical="center" wrapText="1"/>
    </xf>
    <xf numFmtId="0" fontId="17" fillId="0" borderId="1" xfId="0" applyFont="1" applyBorder="1" applyAlignment="1">
      <alignment horizontal="right" vertical="center" wrapText="1"/>
    </xf>
    <xf numFmtId="0" fontId="17" fillId="0" borderId="1" xfId="0" applyFont="1" applyFill="1" applyBorder="1" applyAlignment="1" applyProtection="1">
      <alignment horizontal="left" vertical="center" wrapText="1"/>
      <protection hidden="1"/>
    </xf>
    <xf numFmtId="0" fontId="17" fillId="7" borderId="1" xfId="0" applyFont="1" applyFill="1" applyBorder="1" applyAlignment="1">
      <alignment horizontal="right" vertical="center" wrapText="1"/>
    </xf>
    <xf numFmtId="164" fontId="17" fillId="0" borderId="1" xfId="9" applyNumberFormat="1" applyFont="1" applyFill="1" applyBorder="1" applyAlignment="1">
      <alignment horizontal="center" vertical="center" wrapText="1"/>
    </xf>
    <xf numFmtId="1" fontId="17" fillId="0" borderId="1" xfId="9" applyNumberFormat="1" applyFont="1" applyFill="1" applyBorder="1" applyAlignment="1">
      <alignment horizontal="center" vertical="center" wrapText="1"/>
    </xf>
    <xf numFmtId="164" fontId="17" fillId="0" borderId="1" xfId="0" applyNumberFormat="1" applyFont="1" applyFill="1" applyBorder="1" applyAlignment="1">
      <alignment horizontal="center" vertical="center" wrapText="1"/>
    </xf>
    <xf numFmtId="0" fontId="20" fillId="8" borderId="1" xfId="0" applyNumberFormat="1" applyFont="1" applyFill="1" applyBorder="1" applyAlignment="1">
      <alignment horizontal="center" vertical="center" wrapText="1"/>
    </xf>
    <xf numFmtId="164" fontId="17" fillId="0" borderId="1" xfId="0" applyNumberFormat="1" applyFont="1" applyFill="1" applyBorder="1" applyAlignment="1">
      <alignment horizontal="center" vertical="center"/>
    </xf>
    <xf numFmtId="1" fontId="17" fillId="0" borderId="1" xfId="0" applyNumberFormat="1" applyFont="1" applyFill="1" applyBorder="1" applyAlignment="1">
      <alignment horizontal="center" vertical="center"/>
    </xf>
    <xf numFmtId="0" fontId="17" fillId="0" borderId="5" xfId="0" applyFont="1" applyBorder="1" applyAlignment="1">
      <alignment horizontal="right" vertical="center"/>
    </xf>
    <xf numFmtId="1" fontId="17" fillId="0" borderId="1" xfId="0" applyNumberFormat="1" applyFont="1" applyFill="1" applyBorder="1" applyAlignment="1">
      <alignment horizontal="center" vertical="center" wrapText="1"/>
    </xf>
    <xf numFmtId="0" fontId="17" fillId="0" borderId="5" xfId="0" applyFont="1" applyFill="1" applyBorder="1" applyAlignment="1">
      <alignment horizontal="center" vertical="center"/>
    </xf>
    <xf numFmtId="0" fontId="20" fillId="0" borderId="4" xfId="0" applyFont="1" applyBorder="1" applyAlignment="1">
      <alignment horizontal="right" vertical="center"/>
    </xf>
    <xf numFmtId="0" fontId="17" fillId="0" borderId="1" xfId="0" applyFont="1" applyBorder="1" applyAlignment="1">
      <alignment horizontal="center" vertical="top" wrapText="1"/>
    </xf>
    <xf numFmtId="0" fontId="17" fillId="0" borderId="1" xfId="0" applyFont="1" applyBorder="1" applyAlignment="1">
      <alignment vertical="center" wrapText="1"/>
    </xf>
    <xf numFmtId="0" fontId="17" fillId="2" borderId="1" xfId="0" applyFont="1" applyFill="1" applyBorder="1" applyAlignment="1">
      <alignment horizontal="center" vertical="center" wrapText="1"/>
    </xf>
    <xf numFmtId="0" fontId="17" fillId="4" borderId="1" xfId="0" applyNumberFormat="1" applyFont="1" applyFill="1" applyBorder="1" applyAlignment="1">
      <alignment horizontal="center" vertical="center" wrapText="1"/>
    </xf>
    <xf numFmtId="49" fontId="17" fillId="0" borderId="1" xfId="0" applyNumberFormat="1" applyFont="1" applyFill="1" applyBorder="1" applyAlignment="1">
      <alignment horizontal="center" vertical="center" wrapText="1"/>
    </xf>
    <xf numFmtId="0" fontId="17" fillId="0" borderId="1" xfId="0" applyFont="1" applyFill="1" applyBorder="1" applyAlignment="1">
      <alignment vertical="center" wrapText="1"/>
    </xf>
    <xf numFmtId="0" fontId="17" fillId="0" borderId="1" xfId="0" applyNumberFormat="1" applyFont="1" applyFill="1" applyBorder="1" applyAlignment="1">
      <alignment horizontal="center" vertical="center" wrapText="1"/>
    </xf>
    <xf numFmtId="0" fontId="17" fillId="0" borderId="1" xfId="0" applyFont="1" applyBorder="1" applyAlignment="1">
      <alignment vertical="center"/>
    </xf>
    <xf numFmtId="2" fontId="17" fillId="0" borderId="1" xfId="0" applyNumberFormat="1" applyFont="1" applyBorder="1" applyAlignment="1">
      <alignment vertical="center"/>
    </xf>
    <xf numFmtId="164" fontId="17" fillId="0" borderId="1" xfId="0" applyNumberFormat="1" applyFont="1" applyBorder="1" applyAlignment="1">
      <alignment vertical="center"/>
    </xf>
    <xf numFmtId="0" fontId="17" fillId="7" borderId="5" xfId="0" applyFont="1" applyFill="1" applyBorder="1" applyAlignment="1">
      <alignment horizontal="center" vertical="center"/>
    </xf>
    <xf numFmtId="0" fontId="20" fillId="7" borderId="5" xfId="0" applyFont="1" applyFill="1" applyBorder="1" applyAlignment="1">
      <alignment horizontal="left" vertical="center" wrapText="1"/>
    </xf>
    <xf numFmtId="0" fontId="20" fillId="7" borderId="5" xfId="0" applyFont="1" applyFill="1" applyBorder="1" applyAlignment="1">
      <alignment vertical="center" wrapText="1"/>
    </xf>
    <xf numFmtId="0" fontId="20" fillId="7" borderId="5" xfId="0" applyFont="1" applyFill="1" applyBorder="1" applyAlignment="1">
      <alignment horizontal="center" vertical="center"/>
    </xf>
    <xf numFmtId="2" fontId="20" fillId="7" borderId="6" xfId="0" applyNumberFormat="1" applyFont="1" applyFill="1" applyBorder="1" applyAlignment="1">
      <alignment vertical="center"/>
    </xf>
    <xf numFmtId="2" fontId="20" fillId="7" borderId="4" xfId="0" applyNumberFormat="1" applyFont="1" applyFill="1" applyBorder="1" applyAlignment="1">
      <alignment vertical="center"/>
    </xf>
    <xf numFmtId="0" fontId="20" fillId="7" borderId="1" xfId="0" applyFont="1" applyFill="1" applyBorder="1" applyAlignment="1">
      <alignment vertical="center"/>
    </xf>
    <xf numFmtId="2" fontId="20" fillId="7" borderId="1" xfId="0" applyNumberFormat="1" applyFont="1" applyFill="1" applyBorder="1" applyAlignment="1">
      <alignment vertical="center"/>
    </xf>
    <xf numFmtId="2" fontId="17" fillId="0" borderId="1" xfId="0" applyNumberFormat="1" applyFont="1" applyFill="1" applyBorder="1" applyAlignment="1">
      <alignment vertical="center"/>
    </xf>
    <xf numFmtId="0" fontId="17" fillId="0" borderId="7" xfId="0" applyFont="1" applyFill="1" applyBorder="1" applyAlignment="1">
      <alignment horizontal="center" vertical="center"/>
    </xf>
    <xf numFmtId="0" fontId="20" fillId="7" borderId="5" xfId="0" applyFont="1" applyFill="1" applyBorder="1" applyAlignment="1">
      <alignment horizontal="right" vertical="center"/>
    </xf>
    <xf numFmtId="0" fontId="17" fillId="0" borderId="1" xfId="6" applyNumberFormat="1" applyFont="1" applyFill="1" applyBorder="1" applyAlignment="1">
      <alignment horizontal="left" vertical="center" wrapText="1"/>
    </xf>
    <xf numFmtId="0" fontId="17" fillId="0" borderId="1" xfId="6" applyNumberFormat="1" applyFont="1" applyFill="1" applyBorder="1" applyAlignment="1">
      <alignment horizontal="center" vertical="center" wrapText="1"/>
    </xf>
    <xf numFmtId="0" fontId="17" fillId="0" borderId="1" xfId="6" applyNumberFormat="1" applyFont="1" applyFill="1" applyBorder="1" applyAlignment="1">
      <alignment horizontal="center" vertical="center"/>
    </xf>
    <xf numFmtId="0" fontId="17" fillId="0" borderId="1" xfId="7" applyFont="1" applyFill="1" applyBorder="1" applyAlignment="1">
      <alignment vertical="center" wrapText="1"/>
    </xf>
    <xf numFmtId="49" fontId="33" fillId="7" borderId="1" xfId="0" applyNumberFormat="1" applyFont="1" applyFill="1" applyBorder="1" applyAlignment="1" applyProtection="1">
      <alignment horizontal="center" vertical="center" wrapText="1"/>
    </xf>
    <xf numFmtId="0" fontId="17" fillId="0" borderId="1" xfId="5" applyNumberFormat="1" applyFont="1" applyFill="1" applyBorder="1" applyAlignment="1">
      <alignment horizontal="left" vertical="center" wrapText="1"/>
    </xf>
    <xf numFmtId="0" fontId="17" fillId="0" borderId="1" xfId="5" applyNumberFormat="1" applyFont="1" applyFill="1" applyBorder="1" applyAlignment="1">
      <alignment horizontal="center" vertical="center" wrapText="1"/>
    </xf>
    <xf numFmtId="0" fontId="17" fillId="0" borderId="1" xfId="5" applyNumberFormat="1" applyFont="1" applyFill="1" applyBorder="1" applyAlignment="1">
      <alignment vertical="center" wrapText="1"/>
    </xf>
    <xf numFmtId="0" fontId="17" fillId="0" borderId="1" xfId="5" applyNumberFormat="1" applyFont="1" applyFill="1" applyBorder="1" applyAlignment="1">
      <alignment vertical="center"/>
    </xf>
    <xf numFmtId="0" fontId="17" fillId="0" borderId="1" xfId="7" applyFont="1" applyFill="1" applyBorder="1" applyAlignment="1">
      <alignment horizontal="left" vertical="center" wrapText="1"/>
    </xf>
    <xf numFmtId="0" fontId="17" fillId="0" borderId="1" xfId="5" applyNumberFormat="1" applyFont="1" applyFill="1" applyBorder="1" applyAlignment="1">
      <alignment horizontal="center" vertical="center"/>
    </xf>
    <xf numFmtId="0" fontId="20" fillId="7" borderId="1" xfId="0" applyFont="1" applyFill="1" applyBorder="1" applyAlignment="1" applyProtection="1">
      <alignment horizontal="left" vertical="center" wrapText="1"/>
      <protection hidden="1"/>
    </xf>
    <xf numFmtId="0" fontId="20" fillId="7" borderId="1" xfId="0" applyFont="1" applyFill="1" applyBorder="1" applyAlignment="1">
      <alignment horizontal="right" vertical="center" wrapText="1"/>
    </xf>
    <xf numFmtId="0" fontId="17" fillId="0" borderId="1" xfId="6" applyNumberFormat="1" applyFont="1" applyFill="1" applyBorder="1" applyAlignment="1">
      <alignment horizontal="left" vertical="top" wrapText="1"/>
    </xf>
    <xf numFmtId="0" fontId="20" fillId="7" borderId="1" xfId="0" applyFont="1" applyFill="1" applyBorder="1" applyAlignment="1" applyProtection="1">
      <alignment horizontal="left" wrapText="1"/>
      <protection hidden="1"/>
    </xf>
    <xf numFmtId="0" fontId="17" fillId="0" borderId="1" xfId="5" applyNumberFormat="1" applyFont="1" applyFill="1" applyBorder="1" applyAlignment="1">
      <alignment horizontal="center"/>
    </xf>
    <xf numFmtId="1" fontId="17" fillId="0" borderId="1" xfId="6" applyNumberFormat="1" applyFont="1" applyFill="1" applyBorder="1" applyAlignment="1">
      <alignment horizontal="center" vertical="center" wrapText="1"/>
    </xf>
    <xf numFmtId="1" fontId="17" fillId="0" borderId="1" xfId="6" applyNumberFormat="1" applyFont="1" applyFill="1" applyBorder="1" applyAlignment="1">
      <alignment horizontal="center" vertical="center"/>
    </xf>
    <xf numFmtId="1" fontId="33" fillId="7" borderId="1" xfId="0" applyNumberFormat="1" applyFont="1" applyFill="1" applyBorder="1" applyAlignment="1" applyProtection="1">
      <alignment horizontal="center" vertical="center" wrapText="1"/>
    </xf>
    <xf numFmtId="1" fontId="17" fillId="0" borderId="1" xfId="5" applyNumberFormat="1" applyFont="1" applyFill="1" applyBorder="1" applyAlignment="1">
      <alignment horizontal="center" vertical="center" wrapText="1"/>
    </xf>
    <xf numFmtId="1" fontId="17" fillId="0" borderId="1" xfId="5" applyNumberFormat="1" applyFont="1" applyFill="1" applyBorder="1" applyAlignment="1">
      <alignment horizontal="center" vertical="center"/>
    </xf>
    <xf numFmtId="0" fontId="17" fillId="7" borderId="5" xfId="0" applyFont="1" applyFill="1" applyBorder="1" applyAlignment="1">
      <alignment horizontal="right" vertical="center"/>
    </xf>
    <xf numFmtId="0" fontId="17" fillId="0" borderId="5" xfId="0" applyFont="1" applyBorder="1" applyAlignment="1">
      <alignment vertical="center" wrapText="1"/>
    </xf>
    <xf numFmtId="0" fontId="28" fillId="7" borderId="1" xfId="0" applyFont="1" applyFill="1" applyBorder="1" applyAlignment="1">
      <alignment horizontal="center" vertical="center"/>
    </xf>
    <xf numFmtId="0" fontId="20" fillId="7" borderId="1" xfId="2" applyFont="1" applyFill="1" applyBorder="1" applyAlignment="1">
      <alignment vertical="center" wrapText="1"/>
    </xf>
    <xf numFmtId="0" fontId="20" fillId="7" borderId="1" xfId="2" applyFont="1" applyFill="1" applyBorder="1" applyAlignment="1">
      <alignment horizontal="center" vertical="center" wrapText="1"/>
    </xf>
    <xf numFmtId="0" fontId="20" fillId="7" borderId="1" xfId="2" applyFont="1" applyFill="1" applyBorder="1" applyAlignment="1">
      <alignment horizontal="right" vertical="center" wrapText="1"/>
    </xf>
    <xf numFmtId="2" fontId="17" fillId="7" borderId="1" xfId="0" applyNumberFormat="1" applyFont="1" applyFill="1" applyBorder="1" applyAlignment="1">
      <alignment vertical="center"/>
    </xf>
    <xf numFmtId="0" fontId="17" fillId="0" borderId="1" xfId="2" applyFont="1" applyFill="1" applyBorder="1" applyAlignment="1">
      <alignment horizontal="left" vertical="center" wrapText="1"/>
    </xf>
    <xf numFmtId="0" fontId="17" fillId="0" borderId="1" xfId="2" applyFont="1" applyFill="1" applyBorder="1" applyAlignment="1">
      <alignment horizontal="center" vertical="center" wrapText="1"/>
    </xf>
    <xf numFmtId="2" fontId="17" fillId="0" borderId="1" xfId="0" applyNumberFormat="1" applyFont="1" applyBorder="1" applyAlignment="1">
      <alignment horizontal="right" vertical="center"/>
    </xf>
    <xf numFmtId="0" fontId="28" fillId="0" borderId="1" xfId="0" applyFont="1" applyFill="1" applyBorder="1" applyAlignment="1">
      <alignment horizontal="center" vertical="center"/>
    </xf>
    <xf numFmtId="49" fontId="31" fillId="0" borderId="1" xfId="2" applyNumberFormat="1" applyFont="1" applyFill="1" applyBorder="1" applyAlignment="1">
      <alignment horizontal="center" vertical="center"/>
    </xf>
    <xf numFmtId="49" fontId="31" fillId="4" borderId="1" xfId="2" applyNumberFormat="1" applyFont="1" applyFill="1" applyBorder="1" applyAlignment="1">
      <alignment horizontal="center" vertical="center"/>
    </xf>
    <xf numFmtId="0" fontId="20" fillId="7" borderId="1" xfId="2" applyFont="1" applyFill="1" applyBorder="1" applyAlignment="1">
      <alignment horizontal="left" vertical="center" wrapText="1"/>
    </xf>
    <xf numFmtId="49" fontId="31" fillId="7" borderId="1" xfId="2" applyNumberFormat="1" applyFont="1" applyFill="1" applyBorder="1" applyAlignment="1">
      <alignment horizontal="center" vertical="center"/>
    </xf>
    <xf numFmtId="0" fontId="17" fillId="7" borderId="1" xfId="0" applyNumberFormat="1" applyFont="1" applyFill="1" applyBorder="1" applyAlignment="1">
      <alignment horizontal="center" vertical="center" wrapText="1"/>
    </xf>
    <xf numFmtId="2" fontId="17" fillId="7" borderId="1" xfId="0" applyNumberFormat="1" applyFont="1" applyFill="1" applyBorder="1" applyAlignment="1">
      <alignment horizontal="right" vertical="center"/>
    </xf>
    <xf numFmtId="164" fontId="28" fillId="0" borderId="1" xfId="0" applyNumberFormat="1" applyFont="1" applyFill="1" applyBorder="1" applyAlignment="1">
      <alignment horizontal="center" vertical="center"/>
    </xf>
    <xf numFmtId="2" fontId="17" fillId="0" borderId="4" xfId="0" applyNumberFormat="1" applyFont="1" applyBorder="1" applyAlignment="1">
      <alignment vertical="center"/>
    </xf>
    <xf numFmtId="2" fontId="17" fillId="0" borderId="6" xfId="0" applyNumberFormat="1" applyFont="1" applyBorder="1" applyAlignment="1">
      <alignment vertical="center"/>
    </xf>
    <xf numFmtId="0" fontId="17" fillId="2" borderId="5" xfId="0" applyFont="1" applyFill="1" applyBorder="1" applyAlignment="1">
      <alignment horizontal="center" vertical="center" wrapText="1"/>
    </xf>
    <xf numFmtId="0" fontId="27" fillId="0" borderId="1" xfId="0" applyFont="1" applyBorder="1" applyAlignment="1">
      <alignment horizontal="left" wrapText="1"/>
    </xf>
    <xf numFmtId="0" fontId="20" fillId="0" borderId="1" xfId="2" applyFont="1" applyFill="1" applyBorder="1" applyAlignment="1">
      <alignment horizontal="center" vertical="center" wrapText="1"/>
    </xf>
    <xf numFmtId="0" fontId="27" fillId="0" borderId="1" xfId="2" applyFont="1" applyFill="1" applyBorder="1" applyAlignment="1">
      <alignment horizontal="left" vertical="center" wrapText="1"/>
    </xf>
    <xf numFmtId="49" fontId="17" fillId="0" borderId="1" xfId="0" applyNumberFormat="1" applyFont="1" applyFill="1" applyBorder="1" applyAlignment="1">
      <alignment vertical="center" wrapText="1"/>
    </xf>
    <xf numFmtId="49" fontId="28" fillId="0" borderId="1" xfId="0" applyNumberFormat="1" applyFont="1" applyBorder="1" applyAlignment="1">
      <alignment vertical="center" wrapText="1"/>
    </xf>
    <xf numFmtId="49" fontId="28" fillId="0" borderId="1" xfId="0" applyNumberFormat="1" applyFont="1" applyBorder="1" applyAlignment="1">
      <alignment horizontal="center" vertical="center" wrapText="1"/>
    </xf>
    <xf numFmtId="49" fontId="28" fillId="0" borderId="1" xfId="0" applyNumberFormat="1" applyFont="1" applyBorder="1" applyAlignment="1" applyProtection="1">
      <alignment vertical="center" wrapText="1"/>
    </xf>
    <xf numFmtId="49" fontId="28" fillId="5" borderId="1" xfId="0" applyNumberFormat="1" applyFont="1" applyFill="1" applyBorder="1" applyAlignment="1">
      <alignment horizontal="center" vertical="center" wrapText="1"/>
    </xf>
    <xf numFmtId="0" fontId="27" fillId="7" borderId="1" xfId="0" applyFont="1" applyFill="1" applyBorder="1" applyAlignment="1">
      <alignment horizontal="left" wrapText="1"/>
    </xf>
    <xf numFmtId="0" fontId="27" fillId="7" borderId="1" xfId="2" applyFont="1" applyFill="1" applyBorder="1" applyAlignment="1">
      <alignment horizontal="left" vertical="center" wrapText="1"/>
    </xf>
    <xf numFmtId="0" fontId="17" fillId="7" borderId="1" xfId="0" applyFont="1" applyFill="1" applyBorder="1" applyAlignment="1">
      <alignment vertical="center"/>
    </xf>
    <xf numFmtId="0" fontId="33" fillId="7" borderId="1" xfId="0" applyFont="1" applyFill="1" applyBorder="1" applyAlignment="1">
      <alignment horizontal="center" vertical="center"/>
    </xf>
    <xf numFmtId="49" fontId="24" fillId="7" borderId="1" xfId="2" applyNumberFormat="1" applyFont="1" applyFill="1" applyBorder="1" applyAlignment="1">
      <alignment horizontal="center" vertical="center"/>
    </xf>
    <xf numFmtId="0" fontId="20" fillId="7" borderId="1" xfId="0" applyNumberFormat="1" applyFont="1" applyFill="1" applyBorder="1" applyAlignment="1">
      <alignment horizontal="center" vertical="center" wrapText="1"/>
    </xf>
    <xf numFmtId="49" fontId="28" fillId="0" borderId="1" xfId="0" applyNumberFormat="1" applyFont="1" applyFill="1" applyBorder="1" applyAlignment="1">
      <alignment horizontal="center" vertical="center" wrapText="1"/>
    </xf>
    <xf numFmtId="1" fontId="28" fillId="5" borderId="1" xfId="0" applyNumberFormat="1" applyFont="1" applyFill="1" applyBorder="1" applyAlignment="1" applyProtection="1">
      <alignment horizontal="center" vertical="center" wrapText="1"/>
    </xf>
    <xf numFmtId="0" fontId="17" fillId="0" borderId="1" xfId="3" applyFont="1" applyFill="1" applyBorder="1" applyAlignment="1">
      <alignment vertical="center" wrapText="1"/>
    </xf>
    <xf numFmtId="0" fontId="17" fillId="0" borderId="1" xfId="3" applyFont="1" applyFill="1" applyBorder="1" applyAlignment="1">
      <alignment horizontal="center" vertical="center" wrapText="1"/>
    </xf>
    <xf numFmtId="3" fontId="17" fillId="0" borderId="1" xfId="3" applyNumberFormat="1" applyFont="1" applyFill="1" applyBorder="1" applyAlignment="1">
      <alignment horizontal="center" vertical="center" wrapText="1"/>
    </xf>
    <xf numFmtId="0" fontId="33" fillId="7" borderId="1" xfId="0" applyFont="1" applyFill="1" applyBorder="1" applyAlignment="1">
      <alignment vertical="center" wrapText="1"/>
    </xf>
    <xf numFmtId="0" fontId="28" fillId="0" borderId="1" xfId="0" applyFont="1" applyFill="1" applyBorder="1" applyAlignment="1">
      <alignment horizontal="center" vertical="center" wrapText="1"/>
    </xf>
    <xf numFmtId="0" fontId="33" fillId="7" borderId="1" xfId="0" applyFont="1" applyFill="1" applyBorder="1" applyAlignment="1">
      <alignment horizontal="center" vertical="center" wrapText="1"/>
    </xf>
    <xf numFmtId="0" fontId="17" fillId="2" borderId="1" xfId="0" applyFont="1" applyFill="1" applyBorder="1" applyAlignment="1">
      <alignment vertical="center" wrapText="1"/>
    </xf>
    <xf numFmtId="0" fontId="17" fillId="2" borderId="1" xfId="0" applyFont="1" applyFill="1" applyBorder="1" applyAlignment="1">
      <alignment horizontal="left" vertical="center" wrapText="1"/>
    </xf>
    <xf numFmtId="0" fontId="31" fillId="2" borderId="1" xfId="0" applyFont="1" applyFill="1" applyBorder="1" applyAlignment="1">
      <alignment horizontal="center" vertical="center" wrapText="1"/>
    </xf>
    <xf numFmtId="0" fontId="24" fillId="7" borderId="1" xfId="0" applyFont="1" applyFill="1" applyBorder="1" applyAlignment="1">
      <alignment horizontal="center" vertical="center" wrapText="1"/>
    </xf>
    <xf numFmtId="0" fontId="31" fillId="0" borderId="1" xfId="2" applyFont="1" applyFill="1" applyBorder="1" applyAlignment="1">
      <alignment vertical="center" wrapText="1"/>
    </xf>
    <xf numFmtId="0" fontId="31" fillId="0" borderId="1" xfId="2" applyFont="1" applyFill="1" applyBorder="1" applyAlignment="1">
      <alignment horizontal="center" vertical="center" wrapText="1"/>
    </xf>
    <xf numFmtId="0" fontId="31" fillId="2" borderId="1" xfId="2" applyFont="1" applyFill="1" applyBorder="1" applyAlignment="1">
      <alignment vertical="center" wrapText="1"/>
    </xf>
    <xf numFmtId="0" fontId="27" fillId="7" borderId="1" xfId="0" applyFont="1" applyFill="1" applyBorder="1" applyAlignment="1">
      <alignment vertical="center" wrapText="1"/>
    </xf>
    <xf numFmtId="0" fontId="17" fillId="0" borderId="12" xfId="0" applyFont="1" applyBorder="1" applyAlignment="1">
      <alignment horizontal="left" vertical="center" wrapText="1"/>
    </xf>
    <xf numFmtId="0" fontId="17" fillId="0" borderId="17" xfId="0" applyFont="1" applyBorder="1" applyAlignment="1">
      <alignment horizontal="center" vertical="center" wrapText="1"/>
    </xf>
    <xf numFmtId="0" fontId="17" fillId="0" borderId="12" xfId="0" applyFont="1" applyBorder="1" applyAlignment="1">
      <alignment horizontal="center" vertical="center"/>
    </xf>
    <xf numFmtId="0" fontId="17" fillId="0" borderId="17" xfId="0" applyFont="1" applyBorder="1" applyAlignment="1">
      <alignment horizontal="center" vertical="center"/>
    </xf>
    <xf numFmtId="0" fontId="20" fillId="8" borderId="5" xfId="0" applyNumberFormat="1" applyFont="1" applyFill="1" applyBorder="1" applyAlignment="1">
      <alignment horizontal="center" vertical="center" wrapText="1"/>
    </xf>
    <xf numFmtId="2" fontId="20" fillId="7" borderId="5" xfId="0" applyNumberFormat="1" applyFont="1" applyFill="1" applyBorder="1" applyAlignment="1">
      <alignment vertical="center"/>
    </xf>
    <xf numFmtId="0" fontId="17" fillId="0" borderId="5" xfId="0" applyFont="1" applyFill="1" applyBorder="1" applyAlignment="1">
      <alignment horizontal="left" vertical="top" wrapText="1"/>
    </xf>
    <xf numFmtId="0" fontId="17" fillId="0" borderId="5" xfId="0" applyFont="1" applyFill="1" applyBorder="1" applyAlignment="1">
      <alignment horizontal="center"/>
    </xf>
    <xf numFmtId="0" fontId="17" fillId="0" borderId="7" xfId="0" applyFont="1" applyBorder="1" applyAlignment="1">
      <alignment horizontal="left" vertical="center" wrapText="1"/>
    </xf>
    <xf numFmtId="49" fontId="20" fillId="7" borderId="5" xfId="0" applyNumberFormat="1" applyFont="1" applyFill="1" applyBorder="1" applyAlignment="1">
      <alignment horizontal="center" vertical="center" wrapText="1"/>
    </xf>
    <xf numFmtId="0" fontId="17" fillId="4" borderId="5" xfId="0" applyNumberFormat="1" applyFont="1" applyFill="1" applyBorder="1" applyAlignment="1">
      <alignment horizontal="center" vertical="center" wrapText="1"/>
    </xf>
    <xf numFmtId="0" fontId="17" fillId="0" borderId="5" xfId="0" applyFont="1" applyFill="1" applyBorder="1" applyAlignment="1">
      <alignment vertical="center"/>
    </xf>
    <xf numFmtId="0" fontId="20" fillId="7" borderId="4" xfId="0" applyFont="1" applyFill="1" applyBorder="1" applyAlignment="1">
      <alignment horizontal="left" vertical="center" wrapText="1"/>
    </xf>
    <xf numFmtId="0" fontId="20" fillId="7" borderId="4" xfId="0" applyFont="1" applyFill="1" applyBorder="1" applyAlignment="1">
      <alignment horizontal="center" vertical="center" wrapText="1"/>
    </xf>
    <xf numFmtId="49" fontId="20" fillId="7" borderId="4" xfId="0" applyNumberFormat="1" applyFont="1" applyFill="1" applyBorder="1" applyAlignment="1">
      <alignment horizontal="center" vertical="center" wrapText="1"/>
    </xf>
    <xf numFmtId="0" fontId="17" fillId="0" borderId="4" xfId="0" applyFont="1" applyBorder="1" applyAlignment="1">
      <alignment horizontal="left" vertical="center" wrapText="1"/>
    </xf>
    <xf numFmtId="0" fontId="17" fillId="0" borderId="6" xfId="0" applyFont="1" applyBorder="1" applyAlignment="1">
      <alignment horizontal="center" vertical="center" wrapText="1"/>
    </xf>
    <xf numFmtId="0" fontId="17" fillId="0" borderId="4" xfId="0" applyFont="1" applyBorder="1" applyAlignment="1">
      <alignment horizontal="center" vertical="center"/>
    </xf>
    <xf numFmtId="0" fontId="17" fillId="0" borderId="6" xfId="0" applyFont="1" applyBorder="1" applyAlignment="1">
      <alignment horizontal="center" vertical="center"/>
    </xf>
    <xf numFmtId="0" fontId="17" fillId="0" borderId="4" xfId="0" applyFont="1" applyBorder="1" applyAlignment="1">
      <alignment vertical="center"/>
    </xf>
    <xf numFmtId="164" fontId="17" fillId="0" borderId="4" xfId="0" applyNumberFormat="1" applyFont="1" applyBorder="1" applyAlignment="1">
      <alignment vertical="center"/>
    </xf>
    <xf numFmtId="164" fontId="17" fillId="0" borderId="6" xfId="0" applyNumberFormat="1" applyFont="1" applyBorder="1" applyAlignment="1">
      <alignment vertical="center"/>
    </xf>
    <xf numFmtId="0" fontId="17" fillId="0" borderId="16" xfId="0" applyFont="1" applyBorder="1" applyAlignment="1">
      <alignment horizontal="left" vertical="center" wrapText="1"/>
    </xf>
    <xf numFmtId="0" fontId="17" fillId="0" borderId="0" xfId="0" applyFont="1" applyBorder="1" applyAlignment="1">
      <alignment horizontal="center" vertical="center" wrapText="1"/>
    </xf>
    <xf numFmtId="0" fontId="17" fillId="0" borderId="16" xfId="0" applyFont="1" applyBorder="1" applyAlignment="1">
      <alignment horizontal="center" vertical="center"/>
    </xf>
    <xf numFmtId="0" fontId="17" fillId="0" borderId="0" xfId="0" applyFont="1" applyBorder="1" applyAlignment="1">
      <alignment horizontal="center" vertical="center"/>
    </xf>
    <xf numFmtId="0" fontId="17" fillId="0" borderId="16" xfId="0" applyFont="1" applyBorder="1" applyAlignment="1">
      <alignment vertical="center"/>
    </xf>
    <xf numFmtId="2" fontId="17" fillId="0" borderId="0" xfId="0" applyNumberFormat="1" applyFont="1" applyBorder="1" applyAlignment="1">
      <alignment vertical="center"/>
    </xf>
    <xf numFmtId="164" fontId="17" fillId="0" borderId="16" xfId="0" applyNumberFormat="1" applyFont="1" applyBorder="1" applyAlignment="1">
      <alignment vertical="center"/>
    </xf>
    <xf numFmtId="164" fontId="17" fillId="0" borderId="0" xfId="0" applyNumberFormat="1" applyFont="1" applyBorder="1" applyAlignment="1">
      <alignment vertical="center"/>
    </xf>
    <xf numFmtId="2" fontId="17" fillId="0" borderId="16" xfId="0" applyNumberFormat="1" applyFont="1" applyBorder="1" applyAlignment="1">
      <alignment vertical="center"/>
    </xf>
    <xf numFmtId="4" fontId="17" fillId="0" borderId="1" xfId="0" applyNumberFormat="1" applyFont="1" applyBorder="1" applyAlignment="1">
      <alignment horizontal="center" vertical="center" wrapText="1"/>
    </xf>
    <xf numFmtId="4" fontId="17" fillId="0" borderId="1" xfId="0" applyNumberFormat="1" applyFont="1" applyBorder="1" applyAlignment="1">
      <alignment horizontal="center" vertical="center"/>
    </xf>
    <xf numFmtId="4" fontId="17" fillId="0" borderId="12" xfId="0" applyNumberFormat="1" applyFont="1" applyBorder="1" applyAlignment="1">
      <alignment horizontal="center" vertical="top" wrapText="1"/>
    </xf>
    <xf numFmtId="4" fontId="17" fillId="0" borderId="17" xfId="0" applyNumberFormat="1" applyFont="1" applyBorder="1" applyAlignment="1">
      <alignment horizontal="center" vertical="top"/>
    </xf>
    <xf numFmtId="4" fontId="17" fillId="0" borderId="12" xfId="0" applyNumberFormat="1" applyFont="1" applyBorder="1" applyAlignment="1">
      <alignment horizontal="center" vertical="top"/>
    </xf>
    <xf numFmtId="4" fontId="20" fillId="0" borderId="1" xfId="0" applyNumberFormat="1" applyFont="1" applyBorder="1" applyAlignment="1">
      <alignment horizontal="center" vertical="top" wrapText="1"/>
    </xf>
    <xf numFmtId="4" fontId="20" fillId="0" borderId="1" xfId="0" applyNumberFormat="1" applyFont="1" applyBorder="1" applyAlignment="1">
      <alignment horizontal="center" vertical="top"/>
    </xf>
    <xf numFmtId="4" fontId="17" fillId="0" borderId="1" xfId="0" applyNumberFormat="1" applyFont="1" applyBorder="1" applyAlignment="1">
      <alignment horizontal="center" vertical="top" wrapText="1"/>
    </xf>
    <xf numFmtId="2" fontId="17" fillId="0" borderId="0" xfId="0" applyNumberFormat="1" applyFont="1" applyAlignment="1">
      <alignment horizontal="center" vertical="top"/>
    </xf>
    <xf numFmtId="0" fontId="17" fillId="5" borderId="1" xfId="0" applyFont="1" applyFill="1" applyBorder="1" applyAlignment="1">
      <alignment horizontal="center" vertical="center"/>
    </xf>
    <xf numFmtId="0" fontId="17" fillId="5" borderId="1" xfId="0" applyFont="1" applyFill="1" applyBorder="1" applyAlignment="1">
      <alignment horizontal="left" vertical="center" wrapText="1"/>
    </xf>
    <xf numFmtId="0" fontId="17" fillId="5" borderId="1" xfId="0" applyFont="1" applyFill="1" applyBorder="1" applyAlignment="1">
      <alignment horizontal="center" vertical="center" wrapText="1"/>
    </xf>
    <xf numFmtId="0" fontId="17" fillId="0" borderId="1" xfId="0" applyFont="1" applyBorder="1" applyAlignment="1">
      <alignment wrapText="1"/>
    </xf>
    <xf numFmtId="0" fontId="17" fillId="5" borderId="1" xfId="0" applyFont="1" applyFill="1" applyBorder="1" applyAlignment="1">
      <alignment wrapText="1"/>
    </xf>
    <xf numFmtId="0" fontId="17" fillId="5" borderId="1" xfId="0" applyFont="1" applyFill="1" applyBorder="1" applyAlignment="1">
      <alignment horizontal="right" vertical="center"/>
    </xf>
    <xf numFmtId="2" fontId="17" fillId="5" borderId="1" xfId="0" applyNumberFormat="1" applyFont="1" applyFill="1" applyBorder="1" applyAlignment="1">
      <alignment vertical="center"/>
    </xf>
    <xf numFmtId="49" fontId="17" fillId="5" borderId="1" xfId="0" applyNumberFormat="1" applyFont="1" applyFill="1" applyBorder="1" applyAlignment="1">
      <alignment horizontal="center" vertical="center"/>
    </xf>
    <xf numFmtId="0" fontId="17" fillId="5" borderId="1" xfId="0" applyFont="1" applyFill="1" applyBorder="1" applyAlignment="1">
      <alignment vertical="center" wrapText="1"/>
    </xf>
    <xf numFmtId="2" fontId="17" fillId="5" borderId="1" xfId="0" applyNumberFormat="1" applyFont="1" applyFill="1" applyBorder="1" applyAlignment="1">
      <alignment horizontal="center" vertical="center"/>
    </xf>
    <xf numFmtId="0" fontId="17" fillId="0" borderId="1" xfId="0" applyFont="1" applyFill="1" applyBorder="1" applyAlignment="1">
      <alignment vertical="center"/>
    </xf>
    <xf numFmtId="164" fontId="17" fillId="0" borderId="1" xfId="0" applyNumberFormat="1" applyFont="1" applyFill="1" applyBorder="1" applyAlignment="1">
      <alignment vertical="center"/>
    </xf>
    <xf numFmtId="0" fontId="18" fillId="5" borderId="1" xfId="1" applyFont="1" applyFill="1" applyBorder="1" applyAlignment="1">
      <alignment horizontal="center"/>
    </xf>
    <xf numFmtId="0" fontId="17" fillId="0" borderId="1" xfId="0" applyFont="1" applyFill="1" applyBorder="1"/>
    <xf numFmtId="0" fontId="20" fillId="6" borderId="1" xfId="0" applyFont="1" applyFill="1" applyBorder="1" applyAlignment="1">
      <alignment horizontal="center" vertical="center"/>
    </xf>
    <xf numFmtId="0" fontId="17" fillId="6" borderId="1" xfId="0" applyFont="1" applyFill="1" applyBorder="1" applyAlignment="1">
      <alignment horizontal="center" vertical="center"/>
    </xf>
    <xf numFmtId="0" fontId="20" fillId="6" borderId="1" xfId="0" applyFont="1" applyFill="1" applyBorder="1" applyAlignment="1">
      <alignment horizontal="left" vertical="center" wrapText="1"/>
    </xf>
    <xf numFmtId="0" fontId="20" fillId="6" borderId="1" xfId="0" applyFont="1" applyFill="1" applyBorder="1" applyAlignment="1">
      <alignment vertical="center" wrapText="1"/>
    </xf>
    <xf numFmtId="0" fontId="17" fillId="6" borderId="1" xfId="0" applyFont="1" applyFill="1" applyBorder="1" applyAlignment="1">
      <alignment vertical="center" wrapText="1"/>
    </xf>
    <xf numFmtId="0" fontId="17" fillId="6" borderId="1" xfId="0" applyFont="1" applyFill="1" applyBorder="1" applyAlignment="1">
      <alignment horizontal="center" vertical="center" wrapText="1"/>
    </xf>
    <xf numFmtId="0" fontId="17" fillId="6" borderId="1" xfId="0" applyFont="1" applyFill="1" applyBorder="1" applyAlignment="1">
      <alignment horizontal="right" vertical="center"/>
    </xf>
    <xf numFmtId="0" fontId="17" fillId="0" borderId="1" xfId="10" applyFont="1" applyFill="1" applyBorder="1" applyAlignment="1" applyProtection="1">
      <alignment horizontal="left" vertical="center" wrapText="1"/>
    </xf>
    <xf numFmtId="0" fontId="17" fillId="0" borderId="1" xfId="3" applyNumberFormat="1" applyFont="1" applyFill="1" applyBorder="1" applyAlignment="1">
      <alignment horizontal="center" vertical="center" wrapText="1"/>
    </xf>
    <xf numFmtId="2" fontId="17" fillId="0" borderId="1" xfId="3" applyNumberFormat="1" applyFont="1" applyFill="1" applyBorder="1" applyAlignment="1">
      <alignment horizontal="center" vertical="center" wrapText="1"/>
    </xf>
    <xf numFmtId="164" fontId="17" fillId="0" borderId="1" xfId="0" applyNumberFormat="1" applyFont="1" applyBorder="1" applyAlignment="1">
      <alignment horizontal="center" vertical="center"/>
    </xf>
    <xf numFmtId="0" fontId="17" fillId="6" borderId="1" xfId="10" applyFont="1" applyFill="1" applyBorder="1" applyAlignment="1" applyProtection="1">
      <alignment horizontal="left" vertical="center" wrapText="1"/>
    </xf>
    <xf numFmtId="0" fontId="17" fillId="6" borderId="1" xfId="3" applyNumberFormat="1" applyFont="1" applyFill="1" applyBorder="1" applyAlignment="1">
      <alignment horizontal="center" vertical="center" wrapText="1"/>
    </xf>
    <xf numFmtId="2" fontId="17" fillId="6" borderId="1" xfId="3" applyNumberFormat="1" applyFont="1" applyFill="1" applyBorder="1" applyAlignment="1">
      <alignment horizontal="center" vertical="center" wrapText="1"/>
    </xf>
    <xf numFmtId="166" fontId="17" fillId="0" borderId="1" xfId="11" applyNumberFormat="1" applyFont="1" applyFill="1" applyBorder="1" applyAlignment="1">
      <alignment horizontal="center" vertical="center" wrapText="1"/>
    </xf>
    <xf numFmtId="1" fontId="17" fillId="0" borderId="1" xfId="0" applyNumberFormat="1" applyFont="1" applyBorder="1" applyAlignment="1">
      <alignment horizontal="center" vertical="center"/>
    </xf>
    <xf numFmtId="0" fontId="17" fillId="0" borderId="1" xfId="8" applyFont="1" applyFill="1" applyBorder="1" applyAlignment="1">
      <alignment horizontal="left" vertical="center" wrapText="1"/>
    </xf>
    <xf numFmtId="2" fontId="17" fillId="0" borderId="1" xfId="8" applyNumberFormat="1" applyFont="1" applyBorder="1" applyAlignment="1">
      <alignment horizontal="center" vertical="center"/>
    </xf>
    <xf numFmtId="0" fontId="17" fillId="0" borderId="1" xfId="8" applyFont="1" applyBorder="1" applyAlignment="1">
      <alignment horizontal="left" vertical="center" wrapText="1"/>
    </xf>
    <xf numFmtId="0" fontId="17" fillId="5" borderId="1" xfId="10" applyFont="1" applyFill="1" applyBorder="1" applyAlignment="1" applyProtection="1">
      <alignment horizontal="left" vertical="center" wrapText="1"/>
    </xf>
    <xf numFmtId="0" fontId="17" fillId="5" borderId="1" xfId="3" applyNumberFormat="1" applyFont="1" applyFill="1" applyBorder="1" applyAlignment="1">
      <alignment horizontal="center" vertical="center" wrapText="1"/>
    </xf>
    <xf numFmtId="2" fontId="17" fillId="5" borderId="1" xfId="3" applyNumberFormat="1" applyFont="1" applyFill="1" applyBorder="1" applyAlignment="1">
      <alignment horizontal="center" vertical="center" wrapText="1"/>
    </xf>
    <xf numFmtId="0" fontId="17" fillId="5" borderId="0" xfId="0" applyFont="1" applyFill="1" applyAlignment="1">
      <alignment horizontal="center" vertical="top"/>
    </xf>
    <xf numFmtId="0" fontId="17" fillId="5" borderId="0" xfId="0" applyFont="1" applyFill="1" applyAlignment="1">
      <alignment horizontal="left" vertical="top"/>
    </xf>
    <xf numFmtId="0" fontId="17" fillId="5" borderId="0" xfId="0" applyFont="1" applyFill="1" applyAlignment="1">
      <alignment vertical="top" wrapText="1"/>
    </xf>
    <xf numFmtId="0" fontId="17" fillId="5" borderId="0" xfId="0" applyFont="1" applyFill="1" applyAlignment="1">
      <alignment vertical="top"/>
    </xf>
    <xf numFmtId="2" fontId="17" fillId="5" borderId="0" xfId="0" applyNumberFormat="1" applyFont="1" applyFill="1" applyAlignment="1">
      <alignment vertical="top"/>
    </xf>
    <xf numFmtId="2" fontId="17" fillId="5" borderId="0" xfId="0" applyNumberFormat="1" applyFont="1" applyFill="1" applyAlignment="1">
      <alignment horizontal="right" vertical="top"/>
    </xf>
    <xf numFmtId="2" fontId="20" fillId="5" borderId="0" xfId="0" applyNumberFormat="1" applyFont="1" applyFill="1" applyBorder="1" applyAlignment="1">
      <alignment vertical="top"/>
    </xf>
    <xf numFmtId="2" fontId="20" fillId="5" borderId="0" xfId="0" applyNumberFormat="1" applyFont="1" applyFill="1" applyBorder="1"/>
    <xf numFmtId="0" fontId="17" fillId="9" borderId="1" xfId="0" applyFont="1" applyFill="1" applyBorder="1" applyAlignment="1">
      <alignment horizontal="center" vertical="center"/>
    </xf>
    <xf numFmtId="0" fontId="17" fillId="9" borderId="1" xfId="0" applyFont="1" applyFill="1" applyBorder="1" applyAlignment="1">
      <alignment vertical="center" wrapText="1"/>
    </xf>
    <xf numFmtId="0" fontId="17" fillId="9" borderId="1" xfId="0" applyFont="1" applyFill="1" applyBorder="1" applyAlignment="1">
      <alignment horizontal="center" vertical="center" wrapText="1"/>
    </xf>
    <xf numFmtId="0" fontId="17" fillId="9" borderId="1" xfId="0" applyFont="1" applyFill="1" applyBorder="1" applyAlignment="1">
      <alignment horizontal="right" vertical="center"/>
    </xf>
    <xf numFmtId="0" fontId="17" fillId="9" borderId="1" xfId="0" applyFont="1" applyFill="1" applyBorder="1" applyAlignment="1">
      <alignment horizontal="left" vertical="center" wrapText="1"/>
    </xf>
    <xf numFmtId="0" fontId="17" fillId="9" borderId="1" xfId="0" applyFont="1" applyFill="1" applyBorder="1" applyAlignment="1">
      <alignment horizontal="left" vertical="top" wrapText="1"/>
    </xf>
    <xf numFmtId="2" fontId="17" fillId="9" borderId="1" xfId="0" applyNumberFormat="1" applyFont="1" applyFill="1" applyBorder="1" applyAlignment="1">
      <alignment horizontal="center" vertical="center" wrapText="1"/>
    </xf>
    <xf numFmtId="0" fontId="16" fillId="0" borderId="0" xfId="0" applyFont="1" applyAlignment="1">
      <alignment horizontal="center" vertical="top"/>
    </xf>
    <xf numFmtId="0" fontId="17" fillId="0" borderId="2" xfId="0" applyFont="1" applyBorder="1" applyAlignment="1">
      <alignment horizontal="center" vertical="center" textRotation="90"/>
    </xf>
    <xf numFmtId="0" fontId="17" fillId="0" borderId="12" xfId="0" applyFont="1" applyBorder="1" applyAlignment="1">
      <alignment horizontal="center" vertical="center" textRotation="90"/>
    </xf>
    <xf numFmtId="0" fontId="17" fillId="0" borderId="2" xfId="0" applyFont="1" applyBorder="1" applyAlignment="1">
      <alignment horizontal="center" vertical="center" wrapText="1"/>
    </xf>
    <xf numFmtId="0" fontId="17" fillId="0" borderId="12" xfId="0" applyFont="1" applyBorder="1" applyAlignment="1">
      <alignment horizontal="center" vertical="center" wrapText="1"/>
    </xf>
    <xf numFmtId="0" fontId="17" fillId="2" borderId="2" xfId="0" applyFont="1" applyFill="1" applyBorder="1" applyAlignment="1">
      <alignment horizontal="center" vertical="center" wrapText="1"/>
    </xf>
    <xf numFmtId="0" fontId="17" fillId="2" borderId="12" xfId="0" applyFont="1" applyFill="1" applyBorder="1" applyAlignment="1">
      <alignment horizontal="center" vertical="center" wrapText="1"/>
    </xf>
    <xf numFmtId="0" fontId="17" fillId="2" borderId="2" xfId="0" applyFont="1" applyFill="1" applyBorder="1" applyAlignment="1">
      <alignment horizontal="center" vertical="center" textRotation="90"/>
    </xf>
    <xf numFmtId="0" fontId="17" fillId="2" borderId="12" xfId="0" applyFont="1" applyFill="1" applyBorder="1" applyAlignment="1">
      <alignment horizontal="center" vertical="center" textRotation="90"/>
    </xf>
    <xf numFmtId="2" fontId="20" fillId="0" borderId="2" xfId="0" applyNumberFormat="1" applyFont="1" applyBorder="1" applyAlignment="1">
      <alignment horizontal="center" vertical="center" textRotation="90" wrapText="1"/>
    </xf>
    <xf numFmtId="2" fontId="20" fillId="0" borderId="12" xfId="0" applyNumberFormat="1" applyFont="1" applyBorder="1" applyAlignment="1">
      <alignment horizontal="center" vertical="center" textRotation="90" wrapText="1"/>
    </xf>
    <xf numFmtId="0" fontId="19" fillId="0" borderId="13" xfId="0" applyFont="1" applyBorder="1" applyAlignment="1">
      <alignment horizontal="center" vertical="center"/>
    </xf>
    <xf numFmtId="0" fontId="20" fillId="0" borderId="2" xfId="0" applyFont="1" applyBorder="1" applyAlignment="1">
      <alignment horizontal="center" vertical="center" textRotation="90"/>
    </xf>
    <xf numFmtId="0" fontId="20" fillId="0" borderId="12" xfId="0" applyFont="1" applyBorder="1" applyAlignment="1">
      <alignment horizontal="center" vertical="center" textRotation="90"/>
    </xf>
    <xf numFmtId="0" fontId="20" fillId="0" borderId="2" xfId="0" applyFont="1" applyBorder="1" applyAlignment="1">
      <alignment horizontal="center" vertical="center" wrapText="1"/>
    </xf>
    <xf numFmtId="0" fontId="20" fillId="0" borderId="12" xfId="0" applyFont="1" applyBorder="1" applyAlignment="1">
      <alignment horizontal="center" vertical="center" wrapText="1"/>
    </xf>
    <xf numFmtId="0" fontId="20" fillId="2" borderId="2" xfId="0" applyFont="1" applyFill="1" applyBorder="1" applyAlignment="1">
      <alignment horizontal="center" vertical="center" wrapText="1"/>
    </xf>
    <xf numFmtId="0" fontId="20" fillId="2" borderId="12" xfId="0" applyFont="1" applyFill="1" applyBorder="1" applyAlignment="1">
      <alignment horizontal="center" vertical="center" wrapText="1"/>
    </xf>
    <xf numFmtId="0" fontId="20" fillId="2" borderId="2" xfId="0" applyFont="1" applyFill="1" applyBorder="1" applyAlignment="1">
      <alignment horizontal="center" vertical="center" textRotation="90"/>
    </xf>
    <xf numFmtId="0" fontId="20" fillId="2" borderId="12" xfId="0" applyFont="1" applyFill="1" applyBorder="1" applyAlignment="1">
      <alignment horizontal="center" vertical="center" textRotation="90"/>
    </xf>
    <xf numFmtId="0" fontId="19" fillId="0" borderId="14" xfId="0" applyFont="1" applyBorder="1" applyAlignment="1">
      <alignment horizontal="center" vertical="center"/>
    </xf>
    <xf numFmtId="0" fontId="19" fillId="0" borderId="11" xfId="0" applyFont="1" applyBorder="1" applyAlignment="1">
      <alignment horizontal="center" vertical="center"/>
    </xf>
    <xf numFmtId="0" fontId="20" fillId="0" borderId="2" xfId="0" applyFont="1" applyBorder="1" applyAlignment="1">
      <alignment horizontal="center" vertical="center" textRotation="90" wrapText="1"/>
    </xf>
    <xf numFmtId="0" fontId="20" fillId="0" borderId="12" xfId="0" applyFont="1" applyBorder="1" applyAlignment="1">
      <alignment horizontal="center" vertical="center" textRotation="90" wrapText="1"/>
    </xf>
    <xf numFmtId="0" fontId="19" fillId="2" borderId="2" xfId="0" applyFont="1" applyFill="1" applyBorder="1" applyAlignment="1">
      <alignment horizontal="center" vertical="center" wrapText="1"/>
    </xf>
    <xf numFmtId="0" fontId="19" fillId="2" borderId="12" xfId="0" applyFont="1" applyFill="1" applyBorder="1" applyAlignment="1">
      <alignment horizontal="center" vertical="center" wrapText="1"/>
    </xf>
  </cellXfs>
  <cellStyles count="12">
    <cellStyle name="Excel Built-in Normal" xfId="2" xr:uid="{00000000-0005-0000-0000-000000000000}"/>
    <cellStyle name="Ievade" xfId="1" builtinId="20"/>
    <cellStyle name="Normal 2" xfId="8" xr:uid="{00000000-0005-0000-0000-000003000000}"/>
    <cellStyle name="Normal 3" xfId="4" xr:uid="{00000000-0005-0000-0000-000004000000}"/>
    <cellStyle name="Normal 5" xfId="5" xr:uid="{00000000-0005-0000-0000-000005000000}"/>
    <cellStyle name="Normal 7 2" xfId="7" xr:uid="{00000000-0005-0000-0000-000006000000}"/>
    <cellStyle name="Normal 9" xfId="6" xr:uid="{00000000-0005-0000-0000-000007000000}"/>
    <cellStyle name="Normal_Kazino kazino tauers klub" xfId="11" xr:uid="{00000000-0005-0000-0000-000008000000}"/>
    <cellStyle name="Parasts" xfId="0" builtinId="0"/>
    <cellStyle name="Procenti" xfId="9" builtinId="5"/>
    <cellStyle name="Stils 1" xfId="10" xr:uid="{00000000-0005-0000-0000-00000A000000}"/>
    <cellStyle name="Style 1" xfId="3" xr:uid="{00000000-0005-0000-0000-00000B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15</xdr:col>
      <xdr:colOff>0</xdr:colOff>
      <xdr:row>6</xdr:row>
      <xdr:rowOff>28575</xdr:rowOff>
    </xdr:from>
    <xdr:to>
      <xdr:col>16</xdr:col>
      <xdr:colOff>0</xdr:colOff>
      <xdr:row>7</xdr:row>
      <xdr:rowOff>38100</xdr:rowOff>
    </xdr:to>
    <xdr:sp macro="" textlink="">
      <xdr:nvSpPr>
        <xdr:cNvPr id="2049" name="Rectangle 1">
          <a:extLst>
            <a:ext uri="{FF2B5EF4-FFF2-40B4-BE49-F238E27FC236}">
              <a16:creationId xmlns:a16="http://schemas.microsoft.com/office/drawing/2014/main" id="{00000000-0008-0000-0300-000001080000}"/>
            </a:ext>
          </a:extLst>
        </xdr:cNvPr>
        <xdr:cNvSpPr>
          <a:spLocks noChangeArrowheads="1"/>
        </xdr:cNvSpPr>
      </xdr:nvSpPr>
      <xdr:spPr bwMode="auto">
        <a:xfrm>
          <a:off x="8210550" y="771525"/>
          <a:ext cx="628650" cy="190500"/>
        </a:xfrm>
        <a:prstGeom prst="rect">
          <a:avLst/>
        </a:prstGeom>
        <a:noFill/>
        <a:ln w="9525">
          <a:solidFill>
            <a:srgbClr val="000000"/>
          </a:solidFill>
          <a:miter lim="800000"/>
          <a:headEnd/>
          <a:tailEnd/>
        </a:ln>
        <a:effectLst>
          <a:outerShdw dist="107763" dir="2700000" algn="ctr" rotWithShape="0">
            <a:srgbClr val="808080"/>
          </a:outerShdw>
        </a:effec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15</xdr:col>
      <xdr:colOff>0</xdr:colOff>
      <xdr:row>6</xdr:row>
      <xdr:rowOff>28575</xdr:rowOff>
    </xdr:from>
    <xdr:to>
      <xdr:col>16</xdr:col>
      <xdr:colOff>0</xdr:colOff>
      <xdr:row>7</xdr:row>
      <xdr:rowOff>38100</xdr:rowOff>
    </xdr:to>
    <xdr:sp macro="" textlink="">
      <xdr:nvSpPr>
        <xdr:cNvPr id="2" name="Rectangle 1">
          <a:extLst>
            <a:ext uri="{FF2B5EF4-FFF2-40B4-BE49-F238E27FC236}">
              <a16:creationId xmlns:a16="http://schemas.microsoft.com/office/drawing/2014/main" id="{B52B977F-25D7-4DB3-BD3A-B513D1B9AC53}"/>
            </a:ext>
          </a:extLst>
        </xdr:cNvPr>
        <xdr:cNvSpPr>
          <a:spLocks noChangeArrowheads="1"/>
        </xdr:cNvSpPr>
      </xdr:nvSpPr>
      <xdr:spPr bwMode="auto">
        <a:xfrm>
          <a:off x="9086850" y="952500"/>
          <a:ext cx="628650" cy="190500"/>
        </a:xfrm>
        <a:prstGeom prst="rect">
          <a:avLst/>
        </a:prstGeom>
        <a:noFill/>
        <a:ln w="9525">
          <a:solidFill>
            <a:srgbClr val="000000"/>
          </a:solidFill>
          <a:miter lim="800000"/>
          <a:headEnd/>
          <a:tailEnd/>
        </a:ln>
        <a:effectLst>
          <a:outerShdw dist="107763" dir="2700000" algn="ctr" rotWithShape="0">
            <a:srgbClr val="808080"/>
          </a:outerShdw>
        </a:effec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15</xdr:col>
      <xdr:colOff>0</xdr:colOff>
      <xdr:row>6</xdr:row>
      <xdr:rowOff>28575</xdr:rowOff>
    </xdr:from>
    <xdr:to>
      <xdr:col>16</xdr:col>
      <xdr:colOff>0</xdr:colOff>
      <xdr:row>7</xdr:row>
      <xdr:rowOff>38100</xdr:rowOff>
    </xdr:to>
    <xdr:sp macro="" textlink="">
      <xdr:nvSpPr>
        <xdr:cNvPr id="2" name="Rectangle 1">
          <a:extLst>
            <a:ext uri="{FF2B5EF4-FFF2-40B4-BE49-F238E27FC236}">
              <a16:creationId xmlns:a16="http://schemas.microsoft.com/office/drawing/2014/main" id="{95A4CA65-7741-496E-B0A7-4C4A86383719}"/>
            </a:ext>
          </a:extLst>
        </xdr:cNvPr>
        <xdr:cNvSpPr>
          <a:spLocks noChangeArrowheads="1"/>
        </xdr:cNvSpPr>
      </xdr:nvSpPr>
      <xdr:spPr bwMode="auto">
        <a:xfrm>
          <a:off x="9086850" y="1143000"/>
          <a:ext cx="628650" cy="190500"/>
        </a:xfrm>
        <a:prstGeom prst="rect">
          <a:avLst/>
        </a:prstGeom>
        <a:noFill/>
        <a:ln w="9525">
          <a:solidFill>
            <a:srgbClr val="000000"/>
          </a:solidFill>
          <a:miter lim="800000"/>
          <a:headEnd/>
          <a:tailEnd/>
        </a:ln>
        <a:effectLst>
          <a:outerShdw dist="107763" dir="2700000" algn="ctr" rotWithShape="0">
            <a:srgbClr val="808080"/>
          </a:outerShdw>
        </a:effec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15</xdr:col>
      <xdr:colOff>0</xdr:colOff>
      <xdr:row>6</xdr:row>
      <xdr:rowOff>28575</xdr:rowOff>
    </xdr:from>
    <xdr:to>
      <xdr:col>16</xdr:col>
      <xdr:colOff>0</xdr:colOff>
      <xdr:row>7</xdr:row>
      <xdr:rowOff>38100</xdr:rowOff>
    </xdr:to>
    <xdr:sp macro="" textlink="">
      <xdr:nvSpPr>
        <xdr:cNvPr id="2" name="Rectangle 1">
          <a:extLst>
            <a:ext uri="{FF2B5EF4-FFF2-40B4-BE49-F238E27FC236}">
              <a16:creationId xmlns:a16="http://schemas.microsoft.com/office/drawing/2014/main" id="{45056D40-655A-49ED-97A9-58A18761DC6E}"/>
            </a:ext>
          </a:extLst>
        </xdr:cNvPr>
        <xdr:cNvSpPr>
          <a:spLocks noChangeArrowheads="1"/>
        </xdr:cNvSpPr>
      </xdr:nvSpPr>
      <xdr:spPr bwMode="auto">
        <a:xfrm>
          <a:off x="9001125" y="1143000"/>
          <a:ext cx="628650" cy="190500"/>
        </a:xfrm>
        <a:prstGeom prst="rect">
          <a:avLst/>
        </a:prstGeom>
        <a:noFill/>
        <a:ln w="9525">
          <a:solidFill>
            <a:srgbClr val="000000"/>
          </a:solidFill>
          <a:miter lim="800000"/>
          <a:headEnd/>
          <a:tailEnd/>
        </a:ln>
        <a:effectLst>
          <a:outerShdw dist="107763" dir="2700000" algn="ctr" rotWithShape="0">
            <a:srgbClr val="808080"/>
          </a:outerShdw>
        </a:effec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15</xdr:col>
      <xdr:colOff>0</xdr:colOff>
      <xdr:row>6</xdr:row>
      <xdr:rowOff>28575</xdr:rowOff>
    </xdr:from>
    <xdr:to>
      <xdr:col>16</xdr:col>
      <xdr:colOff>0</xdr:colOff>
      <xdr:row>7</xdr:row>
      <xdr:rowOff>38100</xdr:rowOff>
    </xdr:to>
    <xdr:sp macro="" textlink="">
      <xdr:nvSpPr>
        <xdr:cNvPr id="2" name="Rectangle 1">
          <a:extLst>
            <a:ext uri="{FF2B5EF4-FFF2-40B4-BE49-F238E27FC236}">
              <a16:creationId xmlns:a16="http://schemas.microsoft.com/office/drawing/2014/main" id="{5683A19D-8B4D-470C-B2D1-AF8218F134AB}"/>
            </a:ext>
          </a:extLst>
        </xdr:cNvPr>
        <xdr:cNvSpPr>
          <a:spLocks noChangeArrowheads="1"/>
        </xdr:cNvSpPr>
      </xdr:nvSpPr>
      <xdr:spPr bwMode="auto">
        <a:xfrm>
          <a:off x="9001125" y="1143000"/>
          <a:ext cx="628650" cy="190500"/>
        </a:xfrm>
        <a:prstGeom prst="rect">
          <a:avLst/>
        </a:prstGeom>
        <a:noFill/>
        <a:ln w="9525">
          <a:solidFill>
            <a:srgbClr val="000000"/>
          </a:solidFill>
          <a:miter lim="800000"/>
          <a:headEnd/>
          <a:tailEnd/>
        </a:ln>
        <a:effectLst>
          <a:outerShdw dist="107763" dir="2700000" algn="ctr" rotWithShape="0">
            <a:srgbClr val="808080"/>
          </a:outerShdw>
        </a:effec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15</xdr:col>
      <xdr:colOff>0</xdr:colOff>
      <xdr:row>6</xdr:row>
      <xdr:rowOff>28575</xdr:rowOff>
    </xdr:from>
    <xdr:to>
      <xdr:col>16</xdr:col>
      <xdr:colOff>0</xdr:colOff>
      <xdr:row>7</xdr:row>
      <xdr:rowOff>38100</xdr:rowOff>
    </xdr:to>
    <xdr:sp macro="" textlink="">
      <xdr:nvSpPr>
        <xdr:cNvPr id="2" name="Rectangle 1">
          <a:extLst>
            <a:ext uri="{FF2B5EF4-FFF2-40B4-BE49-F238E27FC236}">
              <a16:creationId xmlns:a16="http://schemas.microsoft.com/office/drawing/2014/main" id="{AD8789E1-3419-45B1-82F1-7E8E27D802C3}"/>
            </a:ext>
          </a:extLst>
        </xdr:cNvPr>
        <xdr:cNvSpPr>
          <a:spLocks noChangeArrowheads="1"/>
        </xdr:cNvSpPr>
      </xdr:nvSpPr>
      <xdr:spPr bwMode="auto">
        <a:xfrm>
          <a:off x="9001125" y="1143000"/>
          <a:ext cx="628650" cy="190500"/>
        </a:xfrm>
        <a:prstGeom prst="rect">
          <a:avLst/>
        </a:prstGeom>
        <a:noFill/>
        <a:ln w="9525">
          <a:solidFill>
            <a:srgbClr val="000000"/>
          </a:solidFill>
          <a:miter lim="800000"/>
          <a:headEnd/>
          <a:tailEnd/>
        </a:ln>
        <a:effectLst>
          <a:outerShdw dist="107763" dir="2700000" algn="ctr" rotWithShape="0">
            <a:srgbClr val="808080"/>
          </a:outerShdw>
        </a:effec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15</xdr:col>
      <xdr:colOff>0</xdr:colOff>
      <xdr:row>6</xdr:row>
      <xdr:rowOff>28575</xdr:rowOff>
    </xdr:from>
    <xdr:to>
      <xdr:col>16</xdr:col>
      <xdr:colOff>0</xdr:colOff>
      <xdr:row>7</xdr:row>
      <xdr:rowOff>38100</xdr:rowOff>
    </xdr:to>
    <xdr:sp macro="" textlink="">
      <xdr:nvSpPr>
        <xdr:cNvPr id="2" name="Rectangle 1">
          <a:extLst>
            <a:ext uri="{FF2B5EF4-FFF2-40B4-BE49-F238E27FC236}">
              <a16:creationId xmlns:a16="http://schemas.microsoft.com/office/drawing/2014/main" id="{AB54A9CE-6F90-4C3A-B58F-58819975DC8F}"/>
            </a:ext>
          </a:extLst>
        </xdr:cNvPr>
        <xdr:cNvSpPr>
          <a:spLocks noChangeArrowheads="1"/>
        </xdr:cNvSpPr>
      </xdr:nvSpPr>
      <xdr:spPr bwMode="auto">
        <a:xfrm>
          <a:off x="9001125" y="1143000"/>
          <a:ext cx="628650" cy="190500"/>
        </a:xfrm>
        <a:prstGeom prst="rect">
          <a:avLst/>
        </a:prstGeom>
        <a:noFill/>
        <a:ln w="9525">
          <a:solidFill>
            <a:srgbClr val="000000"/>
          </a:solidFill>
          <a:miter lim="800000"/>
          <a:headEnd/>
          <a:tailEnd/>
        </a:ln>
        <a:effectLst>
          <a:outerShdw dist="107763" dir="2700000" algn="ctr" rotWithShape="0">
            <a:srgbClr val="808080"/>
          </a:outerShdw>
        </a:effec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15</xdr:col>
      <xdr:colOff>0</xdr:colOff>
      <xdr:row>6</xdr:row>
      <xdr:rowOff>28575</xdr:rowOff>
    </xdr:from>
    <xdr:to>
      <xdr:col>16</xdr:col>
      <xdr:colOff>0</xdr:colOff>
      <xdr:row>7</xdr:row>
      <xdr:rowOff>38100</xdr:rowOff>
    </xdr:to>
    <xdr:sp macro="" textlink="">
      <xdr:nvSpPr>
        <xdr:cNvPr id="2" name="Rectangle 1">
          <a:extLst>
            <a:ext uri="{FF2B5EF4-FFF2-40B4-BE49-F238E27FC236}">
              <a16:creationId xmlns:a16="http://schemas.microsoft.com/office/drawing/2014/main" id="{CC546809-6245-47E4-8A16-4EDFFA1A0894}"/>
            </a:ext>
          </a:extLst>
        </xdr:cNvPr>
        <xdr:cNvSpPr>
          <a:spLocks noChangeArrowheads="1"/>
        </xdr:cNvSpPr>
      </xdr:nvSpPr>
      <xdr:spPr bwMode="auto">
        <a:xfrm>
          <a:off x="9001125" y="1143000"/>
          <a:ext cx="628650" cy="190500"/>
        </a:xfrm>
        <a:prstGeom prst="rect">
          <a:avLst/>
        </a:prstGeom>
        <a:noFill/>
        <a:ln w="9525">
          <a:solidFill>
            <a:srgbClr val="000000"/>
          </a:solidFill>
          <a:miter lim="800000"/>
          <a:headEnd/>
          <a:tailEnd/>
        </a:ln>
        <a:effectLst>
          <a:outerShdw dist="107763" dir="2700000" algn="ctr" rotWithShape="0">
            <a:srgbClr val="808080"/>
          </a:outerShdw>
        </a:effec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15</xdr:col>
      <xdr:colOff>0</xdr:colOff>
      <xdr:row>6</xdr:row>
      <xdr:rowOff>28575</xdr:rowOff>
    </xdr:from>
    <xdr:to>
      <xdr:col>16</xdr:col>
      <xdr:colOff>0</xdr:colOff>
      <xdr:row>7</xdr:row>
      <xdr:rowOff>38100</xdr:rowOff>
    </xdr:to>
    <xdr:sp macro="" textlink="">
      <xdr:nvSpPr>
        <xdr:cNvPr id="2" name="Rectangle 1">
          <a:extLst>
            <a:ext uri="{FF2B5EF4-FFF2-40B4-BE49-F238E27FC236}">
              <a16:creationId xmlns:a16="http://schemas.microsoft.com/office/drawing/2014/main" id="{C3F6D175-5285-49FF-B0BB-198B22D5A5F7}"/>
            </a:ext>
          </a:extLst>
        </xdr:cNvPr>
        <xdr:cNvSpPr>
          <a:spLocks noChangeArrowheads="1"/>
        </xdr:cNvSpPr>
      </xdr:nvSpPr>
      <xdr:spPr bwMode="auto">
        <a:xfrm>
          <a:off x="9001125" y="1143000"/>
          <a:ext cx="628650" cy="190500"/>
        </a:xfrm>
        <a:prstGeom prst="rect">
          <a:avLst/>
        </a:prstGeom>
        <a:noFill/>
        <a:ln w="9525">
          <a:solidFill>
            <a:srgbClr val="000000"/>
          </a:solidFill>
          <a:miter lim="800000"/>
          <a:headEnd/>
          <a:tailEnd/>
        </a:ln>
        <a:effectLst>
          <a:outerShdw dist="107763" dir="2700000" algn="ctr" rotWithShape="0">
            <a:srgbClr val="808080"/>
          </a:outerShdw>
        </a:effec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15</xdr:col>
      <xdr:colOff>0</xdr:colOff>
      <xdr:row>6</xdr:row>
      <xdr:rowOff>28575</xdr:rowOff>
    </xdr:from>
    <xdr:to>
      <xdr:col>16</xdr:col>
      <xdr:colOff>0</xdr:colOff>
      <xdr:row>7</xdr:row>
      <xdr:rowOff>38100</xdr:rowOff>
    </xdr:to>
    <xdr:sp macro="" textlink="">
      <xdr:nvSpPr>
        <xdr:cNvPr id="2" name="Rectangle 1">
          <a:extLst>
            <a:ext uri="{FF2B5EF4-FFF2-40B4-BE49-F238E27FC236}">
              <a16:creationId xmlns:a16="http://schemas.microsoft.com/office/drawing/2014/main" id="{FBC330DB-2502-4722-9857-77B3C7418C14}"/>
            </a:ext>
          </a:extLst>
        </xdr:cNvPr>
        <xdr:cNvSpPr>
          <a:spLocks noChangeArrowheads="1"/>
        </xdr:cNvSpPr>
      </xdr:nvSpPr>
      <xdr:spPr bwMode="auto">
        <a:xfrm>
          <a:off x="9086850" y="1143000"/>
          <a:ext cx="628650" cy="190500"/>
        </a:xfrm>
        <a:prstGeom prst="rect">
          <a:avLst/>
        </a:prstGeom>
        <a:noFill/>
        <a:ln w="9525">
          <a:solidFill>
            <a:srgbClr val="000000"/>
          </a:solidFill>
          <a:miter lim="800000"/>
          <a:headEnd/>
          <a:tailEnd/>
        </a:ln>
        <a:effectLst>
          <a:outerShdw dist="107763" dir="2700000" algn="ctr" rotWithShape="0">
            <a:srgbClr val="808080"/>
          </a:outerShdw>
        </a:effec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15</xdr:col>
      <xdr:colOff>0</xdr:colOff>
      <xdr:row>6</xdr:row>
      <xdr:rowOff>28575</xdr:rowOff>
    </xdr:from>
    <xdr:to>
      <xdr:col>16</xdr:col>
      <xdr:colOff>0</xdr:colOff>
      <xdr:row>7</xdr:row>
      <xdr:rowOff>38100</xdr:rowOff>
    </xdr:to>
    <xdr:sp macro="" textlink="">
      <xdr:nvSpPr>
        <xdr:cNvPr id="2" name="Rectangle 1">
          <a:extLst>
            <a:ext uri="{FF2B5EF4-FFF2-40B4-BE49-F238E27FC236}">
              <a16:creationId xmlns:a16="http://schemas.microsoft.com/office/drawing/2014/main" id="{57BF8D36-7F37-4549-A604-5C177864D2D8}"/>
            </a:ext>
          </a:extLst>
        </xdr:cNvPr>
        <xdr:cNvSpPr>
          <a:spLocks noChangeArrowheads="1"/>
        </xdr:cNvSpPr>
      </xdr:nvSpPr>
      <xdr:spPr bwMode="auto">
        <a:xfrm>
          <a:off x="9086850" y="1143000"/>
          <a:ext cx="628650" cy="190500"/>
        </a:xfrm>
        <a:prstGeom prst="rect">
          <a:avLst/>
        </a:prstGeom>
        <a:noFill/>
        <a:ln w="9525">
          <a:solidFill>
            <a:srgbClr val="000000"/>
          </a:solidFill>
          <a:miter lim="800000"/>
          <a:headEnd/>
          <a:tailEnd/>
        </a:ln>
        <a:effectLst>
          <a:outerShdw dist="107763" dir="2700000" algn="ctr" rotWithShape="0">
            <a:srgbClr val="808080"/>
          </a:outerShdw>
        </a:effec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15</xdr:col>
      <xdr:colOff>0</xdr:colOff>
      <xdr:row>6</xdr:row>
      <xdr:rowOff>28575</xdr:rowOff>
    </xdr:from>
    <xdr:to>
      <xdr:col>16</xdr:col>
      <xdr:colOff>0</xdr:colOff>
      <xdr:row>7</xdr:row>
      <xdr:rowOff>38100</xdr:rowOff>
    </xdr:to>
    <xdr:sp macro="" textlink="">
      <xdr:nvSpPr>
        <xdr:cNvPr id="2" name="Rectangle 1">
          <a:extLst>
            <a:ext uri="{FF2B5EF4-FFF2-40B4-BE49-F238E27FC236}">
              <a16:creationId xmlns:a16="http://schemas.microsoft.com/office/drawing/2014/main" id="{EC072FF8-175F-4EEF-B8E4-13CE1B1D1062}"/>
            </a:ext>
          </a:extLst>
        </xdr:cNvPr>
        <xdr:cNvSpPr>
          <a:spLocks noChangeArrowheads="1"/>
        </xdr:cNvSpPr>
      </xdr:nvSpPr>
      <xdr:spPr bwMode="auto">
        <a:xfrm>
          <a:off x="8972550" y="771525"/>
          <a:ext cx="628650" cy="190500"/>
        </a:xfrm>
        <a:prstGeom prst="rect">
          <a:avLst/>
        </a:prstGeom>
        <a:noFill/>
        <a:ln w="9525">
          <a:solidFill>
            <a:srgbClr val="000000"/>
          </a:solidFill>
          <a:miter lim="800000"/>
          <a:headEnd/>
          <a:tailEnd/>
        </a:ln>
        <a:effectLst>
          <a:outerShdw dist="107763" dir="2700000" algn="ctr" rotWithShape="0">
            <a:srgbClr val="808080"/>
          </a:outerShdw>
        </a:effec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15</xdr:col>
      <xdr:colOff>0</xdr:colOff>
      <xdr:row>6</xdr:row>
      <xdr:rowOff>28575</xdr:rowOff>
    </xdr:from>
    <xdr:to>
      <xdr:col>16</xdr:col>
      <xdr:colOff>0</xdr:colOff>
      <xdr:row>7</xdr:row>
      <xdr:rowOff>38100</xdr:rowOff>
    </xdr:to>
    <xdr:sp macro="" textlink="">
      <xdr:nvSpPr>
        <xdr:cNvPr id="2" name="Rectangle 1">
          <a:extLst>
            <a:ext uri="{FF2B5EF4-FFF2-40B4-BE49-F238E27FC236}">
              <a16:creationId xmlns:a16="http://schemas.microsoft.com/office/drawing/2014/main" id="{0AE1A9E9-1F8B-4C54-9108-15A5D0BD5201}"/>
            </a:ext>
          </a:extLst>
        </xdr:cNvPr>
        <xdr:cNvSpPr>
          <a:spLocks noChangeArrowheads="1"/>
        </xdr:cNvSpPr>
      </xdr:nvSpPr>
      <xdr:spPr bwMode="auto">
        <a:xfrm>
          <a:off x="9001125" y="1143000"/>
          <a:ext cx="628650" cy="190500"/>
        </a:xfrm>
        <a:prstGeom prst="rect">
          <a:avLst/>
        </a:prstGeom>
        <a:noFill/>
        <a:ln w="9525">
          <a:solidFill>
            <a:srgbClr val="000000"/>
          </a:solidFill>
          <a:miter lim="800000"/>
          <a:headEnd/>
          <a:tailEnd/>
        </a:ln>
        <a:effectLst>
          <a:outerShdw dist="107763" dir="2700000" algn="ctr" rotWithShape="0">
            <a:srgbClr val="808080"/>
          </a:outerShdw>
        </a:effectLst>
      </xdr:spPr>
    </xdr:sp>
    <xdr:clientData/>
  </xdr:twoCellAnchor>
</xdr:wsDr>
</file>

<file path=xl/drawings/drawing21.xml><?xml version="1.0" encoding="utf-8"?>
<xdr:wsDr xmlns:xdr="http://schemas.openxmlformats.org/drawingml/2006/spreadsheetDrawing" xmlns:a="http://schemas.openxmlformats.org/drawingml/2006/main">
  <xdr:twoCellAnchor>
    <xdr:from>
      <xdr:col>15</xdr:col>
      <xdr:colOff>0</xdr:colOff>
      <xdr:row>6</xdr:row>
      <xdr:rowOff>28575</xdr:rowOff>
    </xdr:from>
    <xdr:to>
      <xdr:col>16</xdr:col>
      <xdr:colOff>0</xdr:colOff>
      <xdr:row>7</xdr:row>
      <xdr:rowOff>38100</xdr:rowOff>
    </xdr:to>
    <xdr:sp macro="" textlink="">
      <xdr:nvSpPr>
        <xdr:cNvPr id="2" name="Rectangle 1">
          <a:extLst>
            <a:ext uri="{FF2B5EF4-FFF2-40B4-BE49-F238E27FC236}">
              <a16:creationId xmlns:a16="http://schemas.microsoft.com/office/drawing/2014/main" id="{B3619919-9E0A-49B1-85D6-9E68D1480524}"/>
            </a:ext>
          </a:extLst>
        </xdr:cNvPr>
        <xdr:cNvSpPr>
          <a:spLocks noChangeArrowheads="1"/>
        </xdr:cNvSpPr>
      </xdr:nvSpPr>
      <xdr:spPr bwMode="auto">
        <a:xfrm>
          <a:off x="9001125" y="1143000"/>
          <a:ext cx="628650" cy="190500"/>
        </a:xfrm>
        <a:prstGeom prst="rect">
          <a:avLst/>
        </a:prstGeom>
        <a:noFill/>
        <a:ln w="9525">
          <a:solidFill>
            <a:srgbClr val="000000"/>
          </a:solidFill>
          <a:miter lim="800000"/>
          <a:headEnd/>
          <a:tailEnd/>
        </a:ln>
        <a:effectLst>
          <a:outerShdw dist="107763" dir="2700000" algn="ctr" rotWithShape="0">
            <a:srgbClr val="808080"/>
          </a:outerShdw>
        </a:effectLst>
      </xdr:spPr>
    </xdr:sp>
    <xdr:clientData/>
  </xdr:twoCellAnchor>
</xdr:wsDr>
</file>

<file path=xl/drawings/drawing22.xml><?xml version="1.0" encoding="utf-8"?>
<xdr:wsDr xmlns:xdr="http://schemas.openxmlformats.org/drawingml/2006/spreadsheetDrawing" xmlns:a="http://schemas.openxmlformats.org/drawingml/2006/main">
  <xdr:twoCellAnchor>
    <xdr:from>
      <xdr:col>15</xdr:col>
      <xdr:colOff>0</xdr:colOff>
      <xdr:row>6</xdr:row>
      <xdr:rowOff>28575</xdr:rowOff>
    </xdr:from>
    <xdr:to>
      <xdr:col>16</xdr:col>
      <xdr:colOff>0</xdr:colOff>
      <xdr:row>7</xdr:row>
      <xdr:rowOff>38100</xdr:rowOff>
    </xdr:to>
    <xdr:sp macro="" textlink="">
      <xdr:nvSpPr>
        <xdr:cNvPr id="2" name="Rectangle 1">
          <a:extLst>
            <a:ext uri="{FF2B5EF4-FFF2-40B4-BE49-F238E27FC236}">
              <a16:creationId xmlns:a16="http://schemas.microsoft.com/office/drawing/2014/main" id="{5FC318EF-C435-4F6D-BA2E-B6D1AC34A282}"/>
            </a:ext>
          </a:extLst>
        </xdr:cNvPr>
        <xdr:cNvSpPr>
          <a:spLocks noChangeArrowheads="1"/>
        </xdr:cNvSpPr>
      </xdr:nvSpPr>
      <xdr:spPr bwMode="auto">
        <a:xfrm>
          <a:off x="9001125" y="1143000"/>
          <a:ext cx="628650" cy="190500"/>
        </a:xfrm>
        <a:prstGeom prst="rect">
          <a:avLst/>
        </a:prstGeom>
        <a:noFill/>
        <a:ln w="9525">
          <a:solidFill>
            <a:srgbClr val="000000"/>
          </a:solidFill>
          <a:miter lim="800000"/>
          <a:headEnd/>
          <a:tailEnd/>
        </a:ln>
        <a:effectLst>
          <a:outerShdw dist="107763" dir="2700000" algn="ctr" rotWithShape="0">
            <a:srgbClr val="808080"/>
          </a:outerShdw>
        </a:effectLst>
      </xdr:spPr>
    </xdr:sp>
    <xdr:clientData/>
  </xdr:twoCellAnchor>
</xdr:wsDr>
</file>

<file path=xl/drawings/drawing23.xml><?xml version="1.0" encoding="utf-8"?>
<xdr:wsDr xmlns:xdr="http://schemas.openxmlformats.org/drawingml/2006/spreadsheetDrawing" xmlns:a="http://schemas.openxmlformats.org/drawingml/2006/main">
  <xdr:twoCellAnchor>
    <xdr:from>
      <xdr:col>15</xdr:col>
      <xdr:colOff>0</xdr:colOff>
      <xdr:row>6</xdr:row>
      <xdr:rowOff>28575</xdr:rowOff>
    </xdr:from>
    <xdr:to>
      <xdr:col>16</xdr:col>
      <xdr:colOff>0</xdr:colOff>
      <xdr:row>7</xdr:row>
      <xdr:rowOff>38100</xdr:rowOff>
    </xdr:to>
    <xdr:sp macro="" textlink="">
      <xdr:nvSpPr>
        <xdr:cNvPr id="2" name="Rectangle 1">
          <a:extLst>
            <a:ext uri="{FF2B5EF4-FFF2-40B4-BE49-F238E27FC236}">
              <a16:creationId xmlns:a16="http://schemas.microsoft.com/office/drawing/2014/main" id="{E8608DF5-49D0-47C5-B46B-2141429F8615}"/>
            </a:ext>
          </a:extLst>
        </xdr:cNvPr>
        <xdr:cNvSpPr>
          <a:spLocks noChangeArrowheads="1"/>
        </xdr:cNvSpPr>
      </xdr:nvSpPr>
      <xdr:spPr bwMode="auto">
        <a:xfrm>
          <a:off x="9001125" y="1143000"/>
          <a:ext cx="628650" cy="190500"/>
        </a:xfrm>
        <a:prstGeom prst="rect">
          <a:avLst/>
        </a:prstGeom>
        <a:noFill/>
        <a:ln w="9525">
          <a:solidFill>
            <a:srgbClr val="000000"/>
          </a:solidFill>
          <a:miter lim="800000"/>
          <a:headEnd/>
          <a:tailEnd/>
        </a:ln>
        <a:effectLst>
          <a:outerShdw dist="107763" dir="2700000" algn="ctr" rotWithShape="0">
            <a:srgbClr val="808080"/>
          </a:outerShdw>
        </a:effectLst>
      </xdr:spPr>
    </xdr:sp>
    <xdr:clientData/>
  </xdr:twoCellAnchor>
</xdr:wsDr>
</file>

<file path=xl/drawings/drawing24.xml><?xml version="1.0" encoding="utf-8"?>
<xdr:wsDr xmlns:xdr="http://schemas.openxmlformats.org/drawingml/2006/spreadsheetDrawing" xmlns:a="http://schemas.openxmlformats.org/drawingml/2006/main">
  <xdr:twoCellAnchor>
    <xdr:from>
      <xdr:col>15</xdr:col>
      <xdr:colOff>0</xdr:colOff>
      <xdr:row>6</xdr:row>
      <xdr:rowOff>28575</xdr:rowOff>
    </xdr:from>
    <xdr:to>
      <xdr:col>16</xdr:col>
      <xdr:colOff>0</xdr:colOff>
      <xdr:row>7</xdr:row>
      <xdr:rowOff>38100</xdr:rowOff>
    </xdr:to>
    <xdr:sp macro="" textlink="">
      <xdr:nvSpPr>
        <xdr:cNvPr id="2" name="Rectangle 1">
          <a:extLst>
            <a:ext uri="{FF2B5EF4-FFF2-40B4-BE49-F238E27FC236}">
              <a16:creationId xmlns:a16="http://schemas.microsoft.com/office/drawing/2014/main" id="{3C6058C7-1D42-4AE9-A49E-F77F91645F0A}"/>
            </a:ext>
          </a:extLst>
        </xdr:cNvPr>
        <xdr:cNvSpPr>
          <a:spLocks noChangeArrowheads="1"/>
        </xdr:cNvSpPr>
      </xdr:nvSpPr>
      <xdr:spPr bwMode="auto">
        <a:xfrm>
          <a:off x="8791575" y="1143000"/>
          <a:ext cx="628650" cy="190500"/>
        </a:xfrm>
        <a:prstGeom prst="rect">
          <a:avLst/>
        </a:prstGeom>
        <a:noFill/>
        <a:ln w="9525">
          <a:solidFill>
            <a:srgbClr val="000000"/>
          </a:solidFill>
          <a:miter lim="800000"/>
          <a:headEnd/>
          <a:tailEnd/>
        </a:ln>
        <a:effectLst>
          <a:outerShdw dist="107763" dir="2700000" algn="ctr" rotWithShape="0">
            <a:srgbClr val="808080"/>
          </a:outerShdw>
        </a:effectLst>
      </xdr:spPr>
    </xdr:sp>
    <xdr:clientData/>
  </xdr:twoCellAnchor>
</xdr:wsDr>
</file>

<file path=xl/drawings/drawing25.xml><?xml version="1.0" encoding="utf-8"?>
<xdr:wsDr xmlns:xdr="http://schemas.openxmlformats.org/drawingml/2006/spreadsheetDrawing" xmlns:a="http://schemas.openxmlformats.org/drawingml/2006/main">
  <xdr:twoCellAnchor>
    <xdr:from>
      <xdr:col>15</xdr:col>
      <xdr:colOff>0</xdr:colOff>
      <xdr:row>6</xdr:row>
      <xdr:rowOff>28575</xdr:rowOff>
    </xdr:from>
    <xdr:to>
      <xdr:col>16</xdr:col>
      <xdr:colOff>0</xdr:colOff>
      <xdr:row>7</xdr:row>
      <xdr:rowOff>38100</xdr:rowOff>
    </xdr:to>
    <xdr:sp macro="" textlink="">
      <xdr:nvSpPr>
        <xdr:cNvPr id="2" name="Rectangle 1">
          <a:extLst>
            <a:ext uri="{FF2B5EF4-FFF2-40B4-BE49-F238E27FC236}">
              <a16:creationId xmlns:a16="http://schemas.microsoft.com/office/drawing/2014/main" id="{771F0048-4422-46C5-947F-2CE7B9CE05DB}"/>
            </a:ext>
          </a:extLst>
        </xdr:cNvPr>
        <xdr:cNvSpPr>
          <a:spLocks noChangeArrowheads="1"/>
        </xdr:cNvSpPr>
      </xdr:nvSpPr>
      <xdr:spPr bwMode="auto">
        <a:xfrm>
          <a:off x="8791575" y="1143000"/>
          <a:ext cx="628650" cy="190500"/>
        </a:xfrm>
        <a:prstGeom prst="rect">
          <a:avLst/>
        </a:prstGeom>
        <a:noFill/>
        <a:ln w="9525">
          <a:solidFill>
            <a:srgbClr val="000000"/>
          </a:solidFill>
          <a:miter lim="800000"/>
          <a:headEnd/>
          <a:tailEnd/>
        </a:ln>
        <a:effectLst>
          <a:outerShdw dist="107763" dir="2700000" algn="ctr" rotWithShape="0">
            <a:srgbClr val="808080"/>
          </a:outerShdw>
        </a:effectLst>
      </xdr:spPr>
    </xdr:sp>
    <xdr:clientData/>
  </xdr:twoCellAnchor>
</xdr:wsDr>
</file>

<file path=xl/drawings/drawing26.xml><?xml version="1.0" encoding="utf-8"?>
<xdr:wsDr xmlns:xdr="http://schemas.openxmlformats.org/drawingml/2006/spreadsheetDrawing" xmlns:a="http://schemas.openxmlformats.org/drawingml/2006/main">
  <xdr:twoCellAnchor>
    <xdr:from>
      <xdr:col>15</xdr:col>
      <xdr:colOff>0</xdr:colOff>
      <xdr:row>6</xdr:row>
      <xdr:rowOff>28575</xdr:rowOff>
    </xdr:from>
    <xdr:to>
      <xdr:col>16</xdr:col>
      <xdr:colOff>0</xdr:colOff>
      <xdr:row>7</xdr:row>
      <xdr:rowOff>38100</xdr:rowOff>
    </xdr:to>
    <xdr:sp macro="" textlink="">
      <xdr:nvSpPr>
        <xdr:cNvPr id="2" name="Rectangle 1">
          <a:extLst>
            <a:ext uri="{FF2B5EF4-FFF2-40B4-BE49-F238E27FC236}">
              <a16:creationId xmlns:a16="http://schemas.microsoft.com/office/drawing/2014/main" id="{B5A88C36-246E-4322-B12D-9C69BF05B142}"/>
            </a:ext>
          </a:extLst>
        </xdr:cNvPr>
        <xdr:cNvSpPr>
          <a:spLocks noChangeArrowheads="1"/>
        </xdr:cNvSpPr>
      </xdr:nvSpPr>
      <xdr:spPr bwMode="auto">
        <a:xfrm>
          <a:off x="8820150" y="1143000"/>
          <a:ext cx="628650" cy="190500"/>
        </a:xfrm>
        <a:prstGeom prst="rect">
          <a:avLst/>
        </a:prstGeom>
        <a:noFill/>
        <a:ln w="9525">
          <a:solidFill>
            <a:srgbClr val="000000"/>
          </a:solidFill>
          <a:miter lim="800000"/>
          <a:headEnd/>
          <a:tailEnd/>
        </a:ln>
        <a:effectLst>
          <a:outerShdw dist="107763" dir="2700000" algn="ctr" rotWithShape="0">
            <a:srgbClr val="808080"/>
          </a:outerShdw>
        </a:effectLst>
      </xdr:spPr>
    </xdr:sp>
    <xdr:clientData/>
  </xdr:twoCellAnchor>
</xdr:wsDr>
</file>

<file path=xl/drawings/drawing3.xml><?xml version="1.0" encoding="utf-8"?>
<xdr:wsDr xmlns:xdr="http://schemas.openxmlformats.org/drawingml/2006/spreadsheetDrawing" xmlns:a="http://schemas.openxmlformats.org/drawingml/2006/main">
  <xdr:twoCellAnchor>
    <xdr:from>
      <xdr:col>15</xdr:col>
      <xdr:colOff>0</xdr:colOff>
      <xdr:row>6</xdr:row>
      <xdr:rowOff>28575</xdr:rowOff>
    </xdr:from>
    <xdr:to>
      <xdr:col>16</xdr:col>
      <xdr:colOff>0</xdr:colOff>
      <xdr:row>7</xdr:row>
      <xdr:rowOff>38100</xdr:rowOff>
    </xdr:to>
    <xdr:sp macro="" textlink="">
      <xdr:nvSpPr>
        <xdr:cNvPr id="2" name="Rectangle 1">
          <a:extLst>
            <a:ext uri="{FF2B5EF4-FFF2-40B4-BE49-F238E27FC236}">
              <a16:creationId xmlns:a16="http://schemas.microsoft.com/office/drawing/2014/main" id="{D2D5EF81-DB2E-44ED-9694-B994ADA72CB0}"/>
            </a:ext>
          </a:extLst>
        </xdr:cNvPr>
        <xdr:cNvSpPr>
          <a:spLocks noChangeArrowheads="1"/>
        </xdr:cNvSpPr>
      </xdr:nvSpPr>
      <xdr:spPr bwMode="auto">
        <a:xfrm>
          <a:off x="8972550" y="771525"/>
          <a:ext cx="628650" cy="190500"/>
        </a:xfrm>
        <a:prstGeom prst="rect">
          <a:avLst/>
        </a:prstGeom>
        <a:noFill/>
        <a:ln w="9525">
          <a:solidFill>
            <a:srgbClr val="000000"/>
          </a:solidFill>
          <a:miter lim="800000"/>
          <a:headEnd/>
          <a:tailEnd/>
        </a:ln>
        <a:effectLst>
          <a:outerShdw dist="107763" dir="2700000" algn="ctr" rotWithShape="0">
            <a:srgbClr val="808080"/>
          </a:outerShdw>
        </a:effec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15</xdr:col>
      <xdr:colOff>0</xdr:colOff>
      <xdr:row>6</xdr:row>
      <xdr:rowOff>28575</xdr:rowOff>
    </xdr:from>
    <xdr:to>
      <xdr:col>16</xdr:col>
      <xdr:colOff>0</xdr:colOff>
      <xdr:row>7</xdr:row>
      <xdr:rowOff>38100</xdr:rowOff>
    </xdr:to>
    <xdr:sp macro="" textlink="">
      <xdr:nvSpPr>
        <xdr:cNvPr id="2" name="Rectangle 1">
          <a:extLst>
            <a:ext uri="{FF2B5EF4-FFF2-40B4-BE49-F238E27FC236}">
              <a16:creationId xmlns:a16="http://schemas.microsoft.com/office/drawing/2014/main" id="{816D78F9-D667-4D93-8A8E-02E2D08CDE1B}"/>
            </a:ext>
          </a:extLst>
        </xdr:cNvPr>
        <xdr:cNvSpPr>
          <a:spLocks noChangeArrowheads="1"/>
        </xdr:cNvSpPr>
      </xdr:nvSpPr>
      <xdr:spPr bwMode="auto">
        <a:xfrm>
          <a:off x="9058275" y="952500"/>
          <a:ext cx="628650" cy="190500"/>
        </a:xfrm>
        <a:prstGeom prst="rect">
          <a:avLst/>
        </a:prstGeom>
        <a:noFill/>
        <a:ln w="9525">
          <a:solidFill>
            <a:srgbClr val="000000"/>
          </a:solidFill>
          <a:miter lim="800000"/>
          <a:headEnd/>
          <a:tailEnd/>
        </a:ln>
        <a:effectLst>
          <a:outerShdw dist="107763" dir="2700000" algn="ctr" rotWithShape="0">
            <a:srgbClr val="808080"/>
          </a:outerShdw>
        </a:effec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15</xdr:col>
      <xdr:colOff>0</xdr:colOff>
      <xdr:row>6</xdr:row>
      <xdr:rowOff>28575</xdr:rowOff>
    </xdr:from>
    <xdr:to>
      <xdr:col>16</xdr:col>
      <xdr:colOff>0</xdr:colOff>
      <xdr:row>7</xdr:row>
      <xdr:rowOff>38100</xdr:rowOff>
    </xdr:to>
    <xdr:sp macro="" textlink="">
      <xdr:nvSpPr>
        <xdr:cNvPr id="2" name="Rectangle 1">
          <a:extLst>
            <a:ext uri="{FF2B5EF4-FFF2-40B4-BE49-F238E27FC236}">
              <a16:creationId xmlns:a16="http://schemas.microsoft.com/office/drawing/2014/main" id="{6A4B068E-7A2A-4B83-9FD3-995F8CAB164A}"/>
            </a:ext>
          </a:extLst>
        </xdr:cNvPr>
        <xdr:cNvSpPr>
          <a:spLocks noChangeArrowheads="1"/>
        </xdr:cNvSpPr>
      </xdr:nvSpPr>
      <xdr:spPr bwMode="auto">
        <a:xfrm>
          <a:off x="8915400" y="952500"/>
          <a:ext cx="628650" cy="190500"/>
        </a:xfrm>
        <a:prstGeom prst="rect">
          <a:avLst/>
        </a:prstGeom>
        <a:noFill/>
        <a:ln w="9525">
          <a:solidFill>
            <a:srgbClr val="000000"/>
          </a:solidFill>
          <a:miter lim="800000"/>
          <a:headEnd/>
          <a:tailEnd/>
        </a:ln>
        <a:effectLst>
          <a:outerShdw dist="107763" dir="2700000" algn="ctr" rotWithShape="0">
            <a:srgbClr val="808080"/>
          </a:outerShdw>
        </a:effectLst>
      </xdr:spPr>
    </xdr:sp>
    <xdr:clientData/>
  </xdr:twoCellAnchor>
</xdr:wsDr>
</file>

<file path=xl/drawings/drawing6.xml><?xml version="1.0" encoding="utf-8"?>
<xdr:wsDr xmlns:xdr="http://schemas.openxmlformats.org/drawingml/2006/spreadsheetDrawing" xmlns:a="http://schemas.openxmlformats.org/drawingml/2006/main">
  <xdr:twoCellAnchor>
    <xdr:from>
      <xdr:col>15</xdr:col>
      <xdr:colOff>0</xdr:colOff>
      <xdr:row>6</xdr:row>
      <xdr:rowOff>28575</xdr:rowOff>
    </xdr:from>
    <xdr:to>
      <xdr:col>16</xdr:col>
      <xdr:colOff>0</xdr:colOff>
      <xdr:row>7</xdr:row>
      <xdr:rowOff>38100</xdr:rowOff>
    </xdr:to>
    <xdr:sp macro="" textlink="">
      <xdr:nvSpPr>
        <xdr:cNvPr id="2" name="Rectangle 1">
          <a:extLst>
            <a:ext uri="{FF2B5EF4-FFF2-40B4-BE49-F238E27FC236}">
              <a16:creationId xmlns:a16="http://schemas.microsoft.com/office/drawing/2014/main" id="{16439487-6680-4A9A-ACF0-D40BE24CC779}"/>
            </a:ext>
          </a:extLst>
        </xdr:cNvPr>
        <xdr:cNvSpPr>
          <a:spLocks noChangeArrowheads="1"/>
        </xdr:cNvSpPr>
      </xdr:nvSpPr>
      <xdr:spPr bwMode="auto">
        <a:xfrm>
          <a:off x="8972550" y="952500"/>
          <a:ext cx="628650" cy="190500"/>
        </a:xfrm>
        <a:prstGeom prst="rect">
          <a:avLst/>
        </a:prstGeom>
        <a:noFill/>
        <a:ln w="9525">
          <a:solidFill>
            <a:srgbClr val="000000"/>
          </a:solidFill>
          <a:miter lim="800000"/>
          <a:headEnd/>
          <a:tailEnd/>
        </a:ln>
        <a:effectLst>
          <a:outerShdw dist="107763" dir="2700000" algn="ctr" rotWithShape="0">
            <a:srgbClr val="808080"/>
          </a:outerShdw>
        </a:effectLst>
      </xdr:spPr>
    </xdr:sp>
    <xdr:clientData/>
  </xdr:twoCellAnchor>
</xdr:wsDr>
</file>

<file path=xl/drawings/drawing7.xml><?xml version="1.0" encoding="utf-8"?>
<xdr:wsDr xmlns:xdr="http://schemas.openxmlformats.org/drawingml/2006/spreadsheetDrawing" xmlns:a="http://schemas.openxmlformats.org/drawingml/2006/main">
  <xdr:twoCellAnchor>
    <xdr:from>
      <xdr:col>15</xdr:col>
      <xdr:colOff>0</xdr:colOff>
      <xdr:row>6</xdr:row>
      <xdr:rowOff>28575</xdr:rowOff>
    </xdr:from>
    <xdr:to>
      <xdr:col>16</xdr:col>
      <xdr:colOff>0</xdr:colOff>
      <xdr:row>7</xdr:row>
      <xdr:rowOff>38100</xdr:rowOff>
    </xdr:to>
    <xdr:sp macro="" textlink="">
      <xdr:nvSpPr>
        <xdr:cNvPr id="2" name="Rectangle 1">
          <a:extLst>
            <a:ext uri="{FF2B5EF4-FFF2-40B4-BE49-F238E27FC236}">
              <a16:creationId xmlns:a16="http://schemas.microsoft.com/office/drawing/2014/main" id="{8AC11D5D-D481-4359-8246-9DE379483438}"/>
            </a:ext>
          </a:extLst>
        </xdr:cNvPr>
        <xdr:cNvSpPr>
          <a:spLocks noChangeArrowheads="1"/>
        </xdr:cNvSpPr>
      </xdr:nvSpPr>
      <xdr:spPr bwMode="auto">
        <a:xfrm>
          <a:off x="8972550" y="952500"/>
          <a:ext cx="628650" cy="190500"/>
        </a:xfrm>
        <a:prstGeom prst="rect">
          <a:avLst/>
        </a:prstGeom>
        <a:noFill/>
        <a:ln w="9525">
          <a:solidFill>
            <a:srgbClr val="000000"/>
          </a:solidFill>
          <a:miter lim="800000"/>
          <a:headEnd/>
          <a:tailEnd/>
        </a:ln>
        <a:effectLst>
          <a:outerShdw dist="107763" dir="2700000" algn="ctr" rotWithShape="0">
            <a:srgbClr val="808080"/>
          </a:outerShdw>
        </a:effectLst>
      </xdr:spPr>
    </xdr:sp>
    <xdr:clientData/>
  </xdr:twoCellAnchor>
</xdr:wsDr>
</file>

<file path=xl/drawings/drawing8.xml><?xml version="1.0" encoding="utf-8"?>
<xdr:wsDr xmlns:xdr="http://schemas.openxmlformats.org/drawingml/2006/spreadsheetDrawing" xmlns:a="http://schemas.openxmlformats.org/drawingml/2006/main">
  <xdr:twoCellAnchor>
    <xdr:from>
      <xdr:col>15</xdr:col>
      <xdr:colOff>0</xdr:colOff>
      <xdr:row>6</xdr:row>
      <xdr:rowOff>28575</xdr:rowOff>
    </xdr:from>
    <xdr:to>
      <xdr:col>16</xdr:col>
      <xdr:colOff>0</xdr:colOff>
      <xdr:row>7</xdr:row>
      <xdr:rowOff>38100</xdr:rowOff>
    </xdr:to>
    <xdr:sp macro="" textlink="">
      <xdr:nvSpPr>
        <xdr:cNvPr id="2" name="Rectangle 1">
          <a:extLst>
            <a:ext uri="{FF2B5EF4-FFF2-40B4-BE49-F238E27FC236}">
              <a16:creationId xmlns:a16="http://schemas.microsoft.com/office/drawing/2014/main" id="{43EC0903-5AE5-4481-982D-514737F814FC}"/>
            </a:ext>
          </a:extLst>
        </xdr:cNvPr>
        <xdr:cNvSpPr>
          <a:spLocks noChangeArrowheads="1"/>
        </xdr:cNvSpPr>
      </xdr:nvSpPr>
      <xdr:spPr bwMode="auto">
        <a:xfrm>
          <a:off x="8972550" y="952500"/>
          <a:ext cx="628650" cy="190500"/>
        </a:xfrm>
        <a:prstGeom prst="rect">
          <a:avLst/>
        </a:prstGeom>
        <a:noFill/>
        <a:ln w="9525">
          <a:solidFill>
            <a:srgbClr val="000000"/>
          </a:solidFill>
          <a:miter lim="800000"/>
          <a:headEnd/>
          <a:tailEnd/>
        </a:ln>
        <a:effectLst>
          <a:outerShdw dist="107763" dir="2700000" algn="ctr" rotWithShape="0">
            <a:srgbClr val="808080"/>
          </a:outerShdw>
        </a:effectLst>
      </xdr:spPr>
    </xdr:sp>
    <xdr:clientData/>
  </xdr:twoCellAnchor>
</xdr:wsDr>
</file>

<file path=xl/drawings/drawing9.xml><?xml version="1.0" encoding="utf-8"?>
<xdr:wsDr xmlns:xdr="http://schemas.openxmlformats.org/drawingml/2006/spreadsheetDrawing" xmlns:a="http://schemas.openxmlformats.org/drawingml/2006/main">
  <xdr:twoCellAnchor>
    <xdr:from>
      <xdr:col>15</xdr:col>
      <xdr:colOff>0</xdr:colOff>
      <xdr:row>6</xdr:row>
      <xdr:rowOff>28575</xdr:rowOff>
    </xdr:from>
    <xdr:to>
      <xdr:col>16</xdr:col>
      <xdr:colOff>0</xdr:colOff>
      <xdr:row>7</xdr:row>
      <xdr:rowOff>38100</xdr:rowOff>
    </xdr:to>
    <xdr:sp macro="" textlink="">
      <xdr:nvSpPr>
        <xdr:cNvPr id="2" name="Rectangle 1">
          <a:extLst>
            <a:ext uri="{FF2B5EF4-FFF2-40B4-BE49-F238E27FC236}">
              <a16:creationId xmlns:a16="http://schemas.microsoft.com/office/drawing/2014/main" id="{5933AC4D-DAF6-41E1-81D3-55D62A3BDB1E}"/>
            </a:ext>
          </a:extLst>
        </xdr:cNvPr>
        <xdr:cNvSpPr>
          <a:spLocks noChangeArrowheads="1"/>
        </xdr:cNvSpPr>
      </xdr:nvSpPr>
      <xdr:spPr bwMode="auto">
        <a:xfrm>
          <a:off x="9086850" y="952500"/>
          <a:ext cx="628650" cy="190500"/>
        </a:xfrm>
        <a:prstGeom prst="rect">
          <a:avLst/>
        </a:prstGeom>
        <a:noFill/>
        <a:ln w="9525">
          <a:solidFill>
            <a:srgbClr val="000000"/>
          </a:solidFill>
          <a:miter lim="800000"/>
          <a:headEnd/>
          <a:tailEnd/>
        </a:ln>
        <a:effectLst>
          <a:outerShdw dist="107763" dir="2700000" algn="ctr" rotWithShape="0">
            <a:srgbClr val="808080"/>
          </a:outerShdw>
        </a:effectLst>
      </xdr:spPr>
    </xdr:sp>
    <xdr:clientData/>
  </xdr:twoCellAnchor>
</xdr:wsDr>
</file>

<file path=xl/theme/theme1.xml><?xml version="1.0" encoding="utf-8"?>
<a:theme xmlns:a="http://schemas.openxmlformats.org/drawingml/2006/main" name="Office dizains">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33"/>
  <sheetViews>
    <sheetView workbookViewId="0">
      <selection activeCell="G9" sqref="G9"/>
    </sheetView>
  </sheetViews>
  <sheetFormatPr defaultColWidth="9.140625" defaultRowHeight="12.75" x14ac:dyDescent="0.2"/>
  <cols>
    <col min="1" max="1" width="4.140625" style="16" customWidth="1"/>
    <col min="2" max="2" width="14.85546875" style="16" customWidth="1"/>
    <col min="3" max="3" width="47.42578125" style="20" customWidth="1"/>
    <col min="4" max="4" width="18" style="17" customWidth="1"/>
    <col min="5" max="16384" width="9.140625" style="15"/>
  </cols>
  <sheetData>
    <row r="1" spans="1:8" x14ac:dyDescent="0.2">
      <c r="A1" s="378" t="s">
        <v>28</v>
      </c>
      <c r="B1" s="378"/>
      <c r="C1" s="378"/>
      <c r="D1" s="378"/>
    </row>
    <row r="2" spans="1:8" x14ac:dyDescent="0.2">
      <c r="A2" s="34"/>
      <c r="B2" s="34"/>
      <c r="C2" s="35"/>
      <c r="D2" s="36"/>
    </row>
    <row r="3" spans="1:8" ht="15" x14ac:dyDescent="0.2">
      <c r="A3" s="37" t="s">
        <v>1</v>
      </c>
      <c r="B3" s="37"/>
      <c r="C3" s="38" t="s">
        <v>39</v>
      </c>
      <c r="D3" s="36"/>
    </row>
    <row r="4" spans="1:8" ht="15" x14ac:dyDescent="0.2">
      <c r="A4" s="37"/>
      <c r="B4" s="37"/>
      <c r="C4" s="38" t="s">
        <v>880</v>
      </c>
      <c r="D4" s="36"/>
    </row>
    <row r="5" spans="1:8" ht="15" x14ac:dyDescent="0.2">
      <c r="A5" s="37"/>
      <c r="B5" s="37"/>
      <c r="C5" s="38" t="s">
        <v>879</v>
      </c>
      <c r="D5" s="36"/>
    </row>
    <row r="6" spans="1:8" s="6" customFormat="1" ht="15" x14ac:dyDescent="0.2">
      <c r="A6" s="37"/>
      <c r="B6" s="37"/>
      <c r="C6" s="38" t="s">
        <v>429</v>
      </c>
      <c r="D6" s="36"/>
    </row>
    <row r="7" spans="1:8" ht="15" x14ac:dyDescent="0.2">
      <c r="A7" s="37" t="s">
        <v>17</v>
      </c>
      <c r="B7" s="37"/>
      <c r="C7" s="38" t="s">
        <v>40</v>
      </c>
      <c r="D7" s="36"/>
    </row>
    <row r="8" spans="1:8" ht="15" x14ac:dyDescent="0.2">
      <c r="A8" s="37"/>
      <c r="B8" s="37"/>
      <c r="C8" s="38" t="s">
        <v>41</v>
      </c>
      <c r="D8" s="36"/>
    </row>
    <row r="9" spans="1:8" ht="15" x14ac:dyDescent="0.2">
      <c r="A9" s="37" t="s">
        <v>4</v>
      </c>
      <c r="B9" s="37"/>
      <c r="C9" s="39"/>
      <c r="D9" s="36"/>
    </row>
    <row r="10" spans="1:8" ht="15" x14ac:dyDescent="0.2">
      <c r="A10" s="37" t="s">
        <v>821</v>
      </c>
      <c r="B10" s="37"/>
      <c r="C10" s="35"/>
      <c r="D10" s="36"/>
    </row>
    <row r="11" spans="1:8" x14ac:dyDescent="0.2">
      <c r="A11" s="34"/>
      <c r="B11" s="34"/>
      <c r="C11" s="40"/>
      <c r="D11" s="36"/>
    </row>
    <row r="12" spans="1:8" ht="20.25" customHeight="1" x14ac:dyDescent="0.2">
      <c r="A12" s="379" t="s">
        <v>5</v>
      </c>
      <c r="B12" s="385" t="s">
        <v>18</v>
      </c>
      <c r="C12" s="383" t="s">
        <v>19</v>
      </c>
      <c r="D12" s="381" t="s">
        <v>822</v>
      </c>
      <c r="E12" s="18"/>
    </row>
    <row r="13" spans="1:8" ht="56.25" customHeight="1" x14ac:dyDescent="0.2">
      <c r="A13" s="380"/>
      <c r="B13" s="386"/>
      <c r="C13" s="384"/>
      <c r="D13" s="382"/>
    </row>
    <row r="14" spans="1:8" x14ac:dyDescent="0.2">
      <c r="A14" s="41"/>
      <c r="B14" s="41"/>
      <c r="C14" s="42"/>
      <c r="D14" s="43"/>
    </row>
    <row r="15" spans="1:8" x14ac:dyDescent="0.2">
      <c r="A15" s="58">
        <v>1</v>
      </c>
      <c r="B15" s="58">
        <v>1</v>
      </c>
      <c r="C15" s="59" t="s">
        <v>42</v>
      </c>
      <c r="D15" s="60">
        <f>'1-BD'!D29</f>
        <v>0</v>
      </c>
      <c r="E15" s="19"/>
      <c r="F15" s="19"/>
      <c r="G15" s="19"/>
      <c r="H15" s="19"/>
    </row>
    <row r="16" spans="1:8" x14ac:dyDescent="0.2">
      <c r="A16" s="58">
        <v>2</v>
      </c>
      <c r="B16" s="58">
        <v>2</v>
      </c>
      <c r="C16" s="59" t="s">
        <v>43</v>
      </c>
      <c r="D16" s="60">
        <f>'2-IeT'!D27</f>
        <v>0</v>
      </c>
      <c r="E16" s="19"/>
      <c r="F16" s="19"/>
      <c r="G16" s="19"/>
      <c r="H16" s="19"/>
    </row>
    <row r="17" spans="1:8" x14ac:dyDescent="0.2">
      <c r="A17" s="58">
        <v>3</v>
      </c>
      <c r="B17" s="58">
        <v>3</v>
      </c>
      <c r="C17" s="59" t="s">
        <v>44</v>
      </c>
      <c r="D17" s="60">
        <f>'3-ĀT'!D23</f>
        <v>0</v>
      </c>
      <c r="E17" s="19"/>
      <c r="F17" s="19"/>
      <c r="G17" s="19"/>
      <c r="H17" s="19"/>
    </row>
    <row r="18" spans="1:8" x14ac:dyDescent="0.2">
      <c r="A18" s="58">
        <v>4</v>
      </c>
      <c r="B18" s="58">
        <v>4</v>
      </c>
      <c r="C18" s="59" t="s">
        <v>45</v>
      </c>
      <c r="D18" s="60" t="e">
        <f>'4-MĒB'!D23</f>
        <v>#REF!</v>
      </c>
      <c r="E18" s="19"/>
      <c r="F18" s="19"/>
      <c r="G18" s="19"/>
      <c r="H18" s="19"/>
    </row>
    <row r="19" spans="1:8" s="6" customFormat="1" x14ac:dyDescent="0.2">
      <c r="A19" s="58">
        <v>5</v>
      </c>
      <c r="B19" s="58">
        <v>5</v>
      </c>
      <c r="C19" s="59" t="s">
        <v>778</v>
      </c>
      <c r="D19" s="52">
        <f>'5-TER'!D20</f>
        <v>0</v>
      </c>
    </row>
    <row r="20" spans="1:8" x14ac:dyDescent="0.2">
      <c r="A20" s="58">
        <v>7</v>
      </c>
      <c r="B20" s="58"/>
      <c r="C20" s="59" t="s">
        <v>46</v>
      </c>
      <c r="D20" s="61">
        <v>0</v>
      </c>
      <c r="E20" s="19"/>
      <c r="F20" s="19"/>
      <c r="G20" s="19"/>
      <c r="H20" s="19"/>
    </row>
    <row r="21" spans="1:8" x14ac:dyDescent="0.2">
      <c r="A21" s="58">
        <v>8</v>
      </c>
      <c r="B21" s="58"/>
      <c r="C21" s="59" t="s">
        <v>47</v>
      </c>
      <c r="D21" s="61">
        <v>0</v>
      </c>
      <c r="E21" s="19"/>
      <c r="F21" s="19"/>
      <c r="G21" s="19"/>
      <c r="H21" s="19"/>
    </row>
    <row r="22" spans="1:8" x14ac:dyDescent="0.2">
      <c r="A22" s="54"/>
      <c r="B22" s="55"/>
      <c r="C22" s="56"/>
      <c r="D22" s="57"/>
      <c r="E22" s="19"/>
      <c r="F22" s="19"/>
      <c r="G22" s="19"/>
      <c r="H22" s="19"/>
    </row>
    <row r="23" spans="1:8" x14ac:dyDescent="0.2">
      <c r="A23" s="46"/>
      <c r="B23" s="46"/>
      <c r="C23" s="47" t="s">
        <v>0</v>
      </c>
      <c r="D23" s="48" t="e">
        <f>SUM(D15:D22)</f>
        <v>#REF!</v>
      </c>
      <c r="E23" s="19"/>
      <c r="F23" s="19"/>
      <c r="G23" s="19"/>
      <c r="H23" s="19"/>
    </row>
    <row r="24" spans="1:8" x14ac:dyDescent="0.2">
      <c r="A24" s="46"/>
      <c r="B24" s="46"/>
      <c r="C24" s="49" t="s">
        <v>22</v>
      </c>
      <c r="D24" s="50" t="e">
        <f>D23*21%</f>
        <v>#REF!</v>
      </c>
      <c r="E24" s="19"/>
      <c r="F24" s="19"/>
      <c r="G24" s="19"/>
      <c r="H24" s="19"/>
    </row>
    <row r="25" spans="1:8" x14ac:dyDescent="0.2">
      <c r="A25" s="46"/>
      <c r="B25" s="46"/>
      <c r="C25" s="51" t="s">
        <v>16</v>
      </c>
      <c r="D25" s="52" t="e">
        <f>D23+D24</f>
        <v>#REF!</v>
      </c>
    </row>
    <row r="26" spans="1:8" x14ac:dyDescent="0.2">
      <c r="A26" s="34"/>
      <c r="B26" s="34"/>
      <c r="C26" s="40"/>
      <c r="D26" s="36"/>
    </row>
    <row r="27" spans="1:8" x14ac:dyDescent="0.2">
      <c r="A27" s="34"/>
      <c r="B27" s="34"/>
      <c r="C27" s="40"/>
      <c r="D27" s="36"/>
    </row>
    <row r="28" spans="1:8" x14ac:dyDescent="0.2">
      <c r="A28" s="34"/>
      <c r="B28" s="53" t="s">
        <v>20</v>
      </c>
      <c r="C28" s="40"/>
      <c r="D28" s="53"/>
    </row>
    <row r="29" spans="1:8" x14ac:dyDescent="0.2">
      <c r="A29" s="34"/>
      <c r="B29" s="53"/>
      <c r="C29" s="40"/>
      <c r="D29" s="53"/>
    </row>
    <row r="30" spans="1:8" x14ac:dyDescent="0.2">
      <c r="A30" s="34"/>
      <c r="B30" s="53"/>
      <c r="C30" s="40"/>
      <c r="D30" s="36"/>
    </row>
    <row r="31" spans="1:8" x14ac:dyDescent="0.2">
      <c r="A31" s="34"/>
      <c r="B31" s="34"/>
      <c r="C31" s="40"/>
      <c r="D31" s="36"/>
    </row>
    <row r="32" spans="1:8" x14ac:dyDescent="0.2">
      <c r="A32" s="34"/>
      <c r="B32" s="53" t="s">
        <v>820</v>
      </c>
      <c r="C32" s="40"/>
      <c r="D32" s="36"/>
    </row>
    <row r="33" spans="1:4" x14ac:dyDescent="0.2">
      <c r="A33" s="34"/>
      <c r="B33" s="34"/>
      <c r="C33" s="40"/>
      <c r="D33" s="36"/>
    </row>
  </sheetData>
  <mergeCells count="5">
    <mergeCell ref="A1:D1"/>
    <mergeCell ref="A12:A13"/>
    <mergeCell ref="D12:D13"/>
    <mergeCell ref="C12:C13"/>
    <mergeCell ref="B12:B13"/>
  </mergeCells>
  <phoneticPr fontId="3" type="noConversion"/>
  <pageMargins left="0.75" right="0.75" top="1.72" bottom="1" header="0.5" footer="0.5"/>
  <pageSetup paperSize="9" orientation="portrait" horizontalDpi="4294967292" verticalDpi="360" r:id="rId1"/>
  <headerFooter alignWithMargins="0">
    <oddHeader xml:space="preserve">&amp;RAPSTIPRINU
_______________________
&amp;8(Pasūtītāja paraksts un tā atšifrējums)
Z.V.
________.gada____._____________
</oddHeader>
    <oddFooter>&amp;C&amp;8&amp;P&amp;R&amp;8&amp;D</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51"/>
  <sheetViews>
    <sheetView topLeftCell="A21" zoomScaleNormal="100" workbookViewId="0">
      <selection activeCell="A28" sqref="A28:O28"/>
    </sheetView>
  </sheetViews>
  <sheetFormatPr defaultColWidth="9.140625" defaultRowHeight="12.75" x14ac:dyDescent="0.2"/>
  <cols>
    <col min="1" max="1" width="4.28515625" style="3" customWidth="1"/>
    <col min="2" max="2" width="8.7109375" style="3" customWidth="1"/>
    <col min="3" max="3" width="31.140625" style="1" customWidth="1"/>
    <col min="4" max="4" width="6" style="2" customWidth="1"/>
    <col min="5" max="5" width="8.5703125" style="3" customWidth="1"/>
    <col min="6" max="6" width="6.28515625" style="3" customWidth="1"/>
    <col min="7" max="7" width="6.5703125" style="4" customWidth="1"/>
    <col min="8" max="8" width="6.42578125" style="5" customWidth="1"/>
    <col min="9" max="9" width="8.85546875" style="5" customWidth="1"/>
    <col min="10" max="10" width="6.28515625" style="5" customWidth="1"/>
    <col min="11" max="12" width="8.42578125" style="5" customWidth="1"/>
    <col min="13" max="13" width="9.28515625" style="5" customWidth="1"/>
    <col min="14" max="14" width="10" style="5" customWidth="1"/>
    <col min="15" max="15" width="8.42578125" style="5" customWidth="1"/>
    <col min="16" max="16" width="9.42578125" style="6" customWidth="1"/>
    <col min="17" max="16384" width="9.140625" style="6"/>
  </cols>
  <sheetData>
    <row r="1" spans="1:17" ht="15" x14ac:dyDescent="0.2">
      <c r="A1" s="62" t="s">
        <v>1</v>
      </c>
      <c r="B1" s="62"/>
      <c r="C1" s="63"/>
      <c r="D1" s="64" t="s">
        <v>35</v>
      </c>
      <c r="E1" s="65"/>
      <c r="F1" s="65"/>
      <c r="G1" s="66"/>
      <c r="H1" s="67"/>
      <c r="I1" s="67"/>
      <c r="J1" s="67"/>
      <c r="K1" s="67"/>
      <c r="L1" s="67"/>
      <c r="M1" s="67"/>
      <c r="N1" s="67"/>
      <c r="O1" s="67"/>
      <c r="P1" s="68"/>
    </row>
    <row r="2" spans="1:17" ht="15" x14ac:dyDescent="0.2">
      <c r="A2" s="62" t="s">
        <v>2</v>
      </c>
      <c r="B2" s="62"/>
      <c r="C2" s="63"/>
      <c r="D2" s="38" t="s">
        <v>48</v>
      </c>
      <c r="E2" s="65"/>
      <c r="F2" s="65"/>
      <c r="G2" s="66"/>
      <c r="H2" s="67"/>
      <c r="I2" s="67"/>
      <c r="J2" s="67"/>
      <c r="K2" s="67"/>
      <c r="L2" s="67"/>
      <c r="M2" s="67"/>
      <c r="N2" s="67"/>
      <c r="O2" s="67"/>
      <c r="P2" s="68"/>
    </row>
    <row r="3" spans="1:17" ht="15" x14ac:dyDescent="0.2">
      <c r="A3" s="62"/>
      <c r="B3" s="62"/>
      <c r="C3" s="63"/>
      <c r="D3" s="38" t="s">
        <v>882</v>
      </c>
      <c r="E3" s="65"/>
      <c r="F3" s="65"/>
      <c r="G3" s="66"/>
      <c r="H3" s="67"/>
      <c r="I3" s="67"/>
      <c r="J3" s="67"/>
      <c r="K3" s="67"/>
      <c r="L3" s="67"/>
      <c r="M3" s="67"/>
      <c r="N3" s="67"/>
      <c r="O3" s="67"/>
      <c r="P3" s="68"/>
    </row>
    <row r="4" spans="1:17" ht="15" x14ac:dyDescent="0.2">
      <c r="A4" s="62"/>
      <c r="B4" s="62"/>
      <c r="C4" s="63"/>
      <c r="D4" s="38" t="s">
        <v>429</v>
      </c>
      <c r="E4" s="65"/>
      <c r="F4" s="65"/>
      <c r="G4" s="66"/>
      <c r="H4" s="67"/>
      <c r="I4" s="67"/>
      <c r="J4" s="67"/>
      <c r="K4" s="67"/>
      <c r="L4" s="67"/>
      <c r="M4" s="67"/>
      <c r="N4" s="67"/>
      <c r="O4" s="67"/>
      <c r="P4" s="68"/>
    </row>
    <row r="5" spans="1:17" ht="14.25" customHeight="1" x14ac:dyDescent="0.2">
      <c r="A5" s="62" t="s">
        <v>3</v>
      </c>
      <c r="B5" s="62"/>
      <c r="C5" s="63"/>
      <c r="D5" s="38" t="s">
        <v>49</v>
      </c>
      <c r="E5" s="65"/>
      <c r="F5" s="65"/>
      <c r="G5" s="66"/>
      <c r="H5" s="67"/>
      <c r="I5" s="67"/>
      <c r="J5" s="67"/>
      <c r="K5" s="67"/>
      <c r="L5" s="67"/>
      <c r="M5" s="67"/>
      <c r="N5" s="67"/>
      <c r="O5" s="67"/>
      <c r="P5" s="68"/>
    </row>
    <row r="6" spans="1:17" ht="15" x14ac:dyDescent="0.2">
      <c r="A6" s="62" t="s">
        <v>4</v>
      </c>
      <c r="B6" s="62"/>
      <c r="C6" s="63"/>
      <c r="D6" s="69"/>
      <c r="E6" s="65"/>
      <c r="F6" s="65"/>
      <c r="G6" s="66"/>
      <c r="H6" s="67"/>
      <c r="I6" s="67"/>
      <c r="J6" s="67"/>
      <c r="K6" s="67"/>
      <c r="L6" s="67"/>
      <c r="M6" s="67"/>
      <c r="N6" s="67"/>
      <c r="O6" s="67"/>
      <c r="P6" s="68"/>
    </row>
    <row r="7" spans="1:17" ht="15" x14ac:dyDescent="0.2">
      <c r="A7" s="62" t="s">
        <v>837</v>
      </c>
      <c r="B7" s="62"/>
      <c r="C7" s="63"/>
      <c r="D7" s="70"/>
      <c r="E7" s="65"/>
      <c r="F7" s="65"/>
      <c r="G7" s="66"/>
      <c r="H7" s="67"/>
      <c r="I7" s="67"/>
      <c r="J7" s="67"/>
      <c r="K7" s="67"/>
      <c r="L7" s="67"/>
      <c r="M7" s="67"/>
      <c r="N7" s="67"/>
      <c r="O7" s="71" t="s">
        <v>823</v>
      </c>
      <c r="P7" s="72">
        <f>P43</f>
        <v>0</v>
      </c>
    </row>
    <row r="8" spans="1:17" ht="15" x14ac:dyDescent="0.2">
      <c r="A8" s="37" t="s">
        <v>828</v>
      </c>
      <c r="B8" s="37"/>
      <c r="C8" s="63"/>
      <c r="D8" s="70"/>
      <c r="E8" s="65"/>
      <c r="F8" s="65"/>
      <c r="G8" s="66"/>
      <c r="H8" s="67"/>
      <c r="I8" s="67"/>
      <c r="J8" s="67"/>
      <c r="K8" s="67"/>
      <c r="L8" s="67"/>
      <c r="M8" s="67"/>
      <c r="N8" s="67"/>
      <c r="O8" s="67"/>
      <c r="P8" s="68"/>
    </row>
    <row r="9" spans="1:17" ht="20.25" customHeight="1" x14ac:dyDescent="0.2">
      <c r="A9" s="390" t="s">
        <v>5</v>
      </c>
      <c r="B9" s="390" t="s">
        <v>64</v>
      </c>
      <c r="C9" s="402" t="s">
        <v>37</v>
      </c>
      <c r="D9" s="400" t="s">
        <v>6</v>
      </c>
      <c r="E9" s="390" t="s">
        <v>7</v>
      </c>
      <c r="F9" s="389" t="s">
        <v>8</v>
      </c>
      <c r="G9" s="389"/>
      <c r="H9" s="389"/>
      <c r="I9" s="389"/>
      <c r="J9" s="389"/>
      <c r="K9" s="399"/>
      <c r="L9" s="398" t="s">
        <v>11</v>
      </c>
      <c r="M9" s="389"/>
      <c r="N9" s="389"/>
      <c r="O9" s="389"/>
      <c r="P9" s="399"/>
      <c r="Q9" s="7"/>
    </row>
    <row r="10" spans="1:17" ht="91.5" customHeight="1" x14ac:dyDescent="0.2">
      <c r="A10" s="391"/>
      <c r="B10" s="391"/>
      <c r="C10" s="403"/>
      <c r="D10" s="401"/>
      <c r="E10" s="391"/>
      <c r="F10" s="160" t="s">
        <v>9</v>
      </c>
      <c r="G10" s="160" t="s">
        <v>23</v>
      </c>
      <c r="H10" s="161" t="s">
        <v>24</v>
      </c>
      <c r="I10" s="161" t="s">
        <v>36</v>
      </c>
      <c r="J10" s="161" t="s">
        <v>25</v>
      </c>
      <c r="K10" s="161" t="s">
        <v>26</v>
      </c>
      <c r="L10" s="161" t="s">
        <v>10</v>
      </c>
      <c r="M10" s="161" t="s">
        <v>24</v>
      </c>
      <c r="N10" s="161" t="s">
        <v>36</v>
      </c>
      <c r="O10" s="161" t="s">
        <v>25</v>
      </c>
      <c r="P10" s="161" t="s">
        <v>27</v>
      </c>
    </row>
    <row r="11" spans="1:17" x14ac:dyDescent="0.2">
      <c r="A11" s="98"/>
      <c r="B11" s="98"/>
      <c r="C11" s="99"/>
      <c r="D11" s="100"/>
      <c r="E11" s="41"/>
      <c r="F11" s="46"/>
      <c r="G11" s="101"/>
      <c r="H11" s="102"/>
      <c r="I11" s="102"/>
      <c r="J11" s="103"/>
      <c r="K11" s="102"/>
      <c r="L11" s="103"/>
      <c r="M11" s="102"/>
      <c r="N11" s="103"/>
      <c r="O11" s="102"/>
      <c r="P11" s="104"/>
    </row>
    <row r="12" spans="1:17" s="23" customFormat="1" x14ac:dyDescent="0.2">
      <c r="A12" s="127"/>
      <c r="B12" s="127"/>
      <c r="C12" s="141" t="s">
        <v>153</v>
      </c>
      <c r="D12" s="142"/>
      <c r="E12" s="127"/>
      <c r="F12" s="127"/>
      <c r="G12" s="170"/>
      <c r="H12" s="171"/>
      <c r="I12" s="171"/>
      <c r="J12" s="171"/>
      <c r="K12" s="171"/>
      <c r="L12" s="171"/>
      <c r="M12" s="171"/>
      <c r="N12" s="171"/>
      <c r="O12" s="171"/>
      <c r="P12" s="172"/>
    </row>
    <row r="13" spans="1:17" s="9" customFormat="1" ht="25.5" x14ac:dyDescent="0.2">
      <c r="A13" s="334" t="s">
        <v>608</v>
      </c>
      <c r="B13" s="327" t="s">
        <v>154</v>
      </c>
      <c r="C13" s="335" t="s">
        <v>800</v>
      </c>
      <c r="D13" s="329" t="s">
        <v>100</v>
      </c>
      <c r="E13" s="327">
        <v>2</v>
      </c>
      <c r="F13" s="123"/>
      <c r="G13" s="123"/>
      <c r="H13" s="123"/>
      <c r="I13" s="123"/>
      <c r="J13" s="123"/>
      <c r="K13" s="123"/>
      <c r="L13" s="123"/>
      <c r="M13" s="123"/>
      <c r="N13" s="123"/>
      <c r="O13" s="123"/>
      <c r="P13" s="123"/>
    </row>
    <row r="14" spans="1:17" s="9" customFormat="1" ht="25.5" x14ac:dyDescent="0.2">
      <c r="A14" s="334" t="s">
        <v>609</v>
      </c>
      <c r="B14" s="327" t="s">
        <v>154</v>
      </c>
      <c r="C14" s="335" t="s">
        <v>799</v>
      </c>
      <c r="D14" s="329" t="s">
        <v>100</v>
      </c>
      <c r="E14" s="327">
        <v>4</v>
      </c>
      <c r="F14" s="123"/>
      <c r="G14" s="123"/>
      <c r="H14" s="123"/>
      <c r="I14" s="123"/>
      <c r="J14" s="123"/>
      <c r="K14" s="123"/>
      <c r="L14" s="123"/>
      <c r="M14" s="123"/>
      <c r="N14" s="123"/>
      <c r="O14" s="123"/>
      <c r="P14" s="123"/>
    </row>
    <row r="15" spans="1:17" s="9" customFormat="1" ht="25.5" x14ac:dyDescent="0.2">
      <c r="A15" s="334" t="s">
        <v>866</v>
      </c>
      <c r="B15" s="327" t="s">
        <v>154</v>
      </c>
      <c r="C15" s="335" t="s">
        <v>155</v>
      </c>
      <c r="D15" s="329" t="s">
        <v>825</v>
      </c>
      <c r="E15" s="327">
        <v>106.33</v>
      </c>
      <c r="F15" s="123"/>
      <c r="G15" s="123"/>
      <c r="H15" s="123"/>
      <c r="I15" s="123"/>
      <c r="J15" s="123"/>
      <c r="K15" s="123"/>
      <c r="L15" s="123"/>
      <c r="M15" s="123"/>
      <c r="N15" s="123"/>
      <c r="O15" s="123"/>
      <c r="P15" s="123"/>
    </row>
    <row r="16" spans="1:17" s="9" customFormat="1" ht="25.5" x14ac:dyDescent="0.2">
      <c r="A16" s="334" t="s">
        <v>613</v>
      </c>
      <c r="B16" s="327" t="s">
        <v>154</v>
      </c>
      <c r="C16" s="335" t="s">
        <v>156</v>
      </c>
      <c r="D16" s="329" t="s">
        <v>825</v>
      </c>
      <c r="E16" s="327">
        <v>46.73</v>
      </c>
      <c r="F16" s="123"/>
      <c r="G16" s="123"/>
      <c r="H16" s="123"/>
      <c r="I16" s="123"/>
      <c r="J16" s="123"/>
      <c r="K16" s="123"/>
      <c r="L16" s="123"/>
      <c r="M16" s="123"/>
      <c r="N16" s="123"/>
      <c r="O16" s="123"/>
      <c r="P16" s="123"/>
    </row>
    <row r="17" spans="1:16" s="9" customFormat="1" ht="15.75" x14ac:dyDescent="0.2">
      <c r="A17" s="334" t="s">
        <v>867</v>
      </c>
      <c r="B17" s="119" t="s">
        <v>154</v>
      </c>
      <c r="C17" s="199" t="s">
        <v>157</v>
      </c>
      <c r="D17" s="122" t="s">
        <v>825</v>
      </c>
      <c r="E17" s="119">
        <v>494.02</v>
      </c>
      <c r="F17" s="123"/>
      <c r="G17" s="123"/>
      <c r="H17" s="123"/>
      <c r="I17" s="123"/>
      <c r="J17" s="123"/>
      <c r="K17" s="123"/>
      <c r="L17" s="123"/>
      <c r="M17" s="123"/>
      <c r="N17" s="123"/>
      <c r="O17" s="123"/>
      <c r="P17" s="123"/>
    </row>
    <row r="18" spans="1:16" s="9" customFormat="1" ht="15.75" x14ac:dyDescent="0.2">
      <c r="A18" s="334" t="s">
        <v>661</v>
      </c>
      <c r="B18" s="119" t="s">
        <v>154</v>
      </c>
      <c r="C18" s="199" t="s">
        <v>158</v>
      </c>
      <c r="D18" s="122" t="s">
        <v>825</v>
      </c>
      <c r="E18" s="119">
        <v>45.27</v>
      </c>
      <c r="F18" s="123"/>
      <c r="G18" s="123"/>
      <c r="H18" s="123"/>
      <c r="I18" s="123"/>
      <c r="J18" s="123"/>
      <c r="K18" s="123"/>
      <c r="L18" s="123"/>
      <c r="M18" s="123"/>
      <c r="N18" s="123"/>
      <c r="O18" s="123"/>
      <c r="P18" s="123"/>
    </row>
    <row r="19" spans="1:16" s="9" customFormat="1" ht="25.5" x14ac:dyDescent="0.2">
      <c r="A19" s="334" t="s">
        <v>634</v>
      </c>
      <c r="B19" s="119" t="s">
        <v>154</v>
      </c>
      <c r="C19" s="124" t="s">
        <v>869</v>
      </c>
      <c r="D19" s="122" t="s">
        <v>825</v>
      </c>
      <c r="E19" s="119">
        <v>1215.9000000000001</v>
      </c>
      <c r="F19" s="123"/>
      <c r="G19" s="123"/>
      <c r="H19" s="123"/>
      <c r="I19" s="123"/>
      <c r="J19" s="123"/>
      <c r="K19" s="123"/>
      <c r="L19" s="123"/>
      <c r="M19" s="123"/>
      <c r="N19" s="123"/>
      <c r="O19" s="123"/>
      <c r="P19" s="123"/>
    </row>
    <row r="20" spans="1:16" s="9" customFormat="1" ht="25.5" x14ac:dyDescent="0.2">
      <c r="A20" s="334" t="s">
        <v>631</v>
      </c>
      <c r="B20" s="119" t="s">
        <v>154</v>
      </c>
      <c r="C20" s="124" t="s">
        <v>877</v>
      </c>
      <c r="D20" s="122" t="s">
        <v>427</v>
      </c>
      <c r="E20" s="119">
        <v>15</v>
      </c>
      <c r="F20" s="123"/>
      <c r="G20" s="123"/>
      <c r="H20" s="123"/>
      <c r="I20" s="123"/>
      <c r="J20" s="123"/>
      <c r="K20" s="123"/>
      <c r="L20" s="123"/>
      <c r="M20" s="123"/>
      <c r="N20" s="123"/>
      <c r="O20" s="123"/>
      <c r="P20" s="123"/>
    </row>
    <row r="21" spans="1:16" s="9" customFormat="1" ht="25.5" x14ac:dyDescent="0.2">
      <c r="A21" s="334" t="s">
        <v>876</v>
      </c>
      <c r="B21" s="119" t="s">
        <v>154</v>
      </c>
      <c r="C21" s="124" t="s">
        <v>877</v>
      </c>
      <c r="D21" s="122" t="s">
        <v>427</v>
      </c>
      <c r="E21" s="119">
        <v>9</v>
      </c>
      <c r="F21" s="123"/>
      <c r="G21" s="123"/>
      <c r="H21" s="123"/>
      <c r="I21" s="123"/>
      <c r="J21" s="123"/>
      <c r="K21" s="123"/>
      <c r="L21" s="123"/>
      <c r="M21" s="123"/>
      <c r="N21" s="123"/>
      <c r="O21" s="123"/>
      <c r="P21" s="123"/>
    </row>
    <row r="22" spans="1:16" s="9" customFormat="1" ht="25.5" x14ac:dyDescent="0.2">
      <c r="A22" s="334" t="s">
        <v>565</v>
      </c>
      <c r="B22" s="119" t="s">
        <v>154</v>
      </c>
      <c r="C22" s="199" t="s">
        <v>870</v>
      </c>
      <c r="D22" s="122" t="s">
        <v>825</v>
      </c>
      <c r="E22" s="119">
        <v>92.88</v>
      </c>
      <c r="F22" s="123"/>
      <c r="G22" s="123"/>
      <c r="H22" s="123"/>
      <c r="I22" s="123"/>
      <c r="J22" s="123"/>
      <c r="K22" s="123"/>
      <c r="L22" s="123"/>
      <c r="M22" s="123"/>
      <c r="N22" s="123"/>
      <c r="O22" s="123"/>
      <c r="P22" s="123"/>
    </row>
    <row r="23" spans="1:16" s="9" customFormat="1" x14ac:dyDescent="0.2">
      <c r="A23" s="127"/>
      <c r="B23" s="127"/>
      <c r="C23" s="141" t="s">
        <v>52</v>
      </c>
      <c r="D23" s="142"/>
      <c r="E23" s="127"/>
      <c r="F23" s="127"/>
      <c r="G23" s="242"/>
      <c r="H23" s="171"/>
      <c r="I23" s="171"/>
      <c r="J23" s="171"/>
      <c r="K23" s="171"/>
      <c r="L23" s="171"/>
      <c r="M23" s="171"/>
      <c r="N23" s="171"/>
      <c r="O23" s="171"/>
      <c r="P23" s="172"/>
    </row>
    <row r="24" spans="1:16" s="9" customFormat="1" ht="15.75" x14ac:dyDescent="0.2">
      <c r="A24" s="327">
        <v>11</v>
      </c>
      <c r="B24" s="327" t="s">
        <v>154</v>
      </c>
      <c r="C24" s="335" t="s">
        <v>159</v>
      </c>
      <c r="D24" s="329" t="s">
        <v>825</v>
      </c>
      <c r="E24" s="327">
        <v>1233.07</v>
      </c>
      <c r="F24" s="123"/>
      <c r="G24" s="123"/>
      <c r="H24" s="123"/>
      <c r="I24" s="123"/>
      <c r="J24" s="123"/>
      <c r="K24" s="123"/>
      <c r="L24" s="123"/>
      <c r="M24" s="123"/>
      <c r="N24" s="123"/>
      <c r="O24" s="123"/>
      <c r="P24" s="123"/>
    </row>
    <row r="25" spans="1:16" s="9" customFormat="1" ht="25.5" x14ac:dyDescent="0.2">
      <c r="A25" s="327">
        <v>12</v>
      </c>
      <c r="B25" s="327" t="s">
        <v>154</v>
      </c>
      <c r="C25" s="328" t="s">
        <v>160</v>
      </c>
      <c r="D25" s="329" t="s">
        <v>825</v>
      </c>
      <c r="E25" s="336">
        <f>E24</f>
        <v>1233.07</v>
      </c>
      <c r="F25" s="123"/>
      <c r="G25" s="123"/>
      <c r="H25" s="123"/>
      <c r="I25" s="123"/>
      <c r="J25" s="123"/>
      <c r="K25" s="123"/>
      <c r="L25" s="123"/>
      <c r="M25" s="123"/>
      <c r="N25" s="123"/>
      <c r="O25" s="123"/>
      <c r="P25" s="123"/>
    </row>
    <row r="26" spans="1:16" s="9" customFormat="1" ht="15.75" x14ac:dyDescent="0.2">
      <c r="A26" s="327">
        <v>13</v>
      </c>
      <c r="B26" s="327" t="s">
        <v>154</v>
      </c>
      <c r="C26" s="328" t="s">
        <v>161</v>
      </c>
      <c r="D26" s="329" t="s">
        <v>825</v>
      </c>
      <c r="E26" s="336">
        <f>E24</f>
        <v>1233.07</v>
      </c>
      <c r="F26" s="123"/>
      <c r="G26" s="123"/>
      <c r="H26" s="123"/>
      <c r="I26" s="123"/>
      <c r="J26" s="123"/>
      <c r="K26" s="123"/>
      <c r="L26" s="123"/>
      <c r="M26" s="123"/>
      <c r="N26" s="123"/>
      <c r="O26" s="123"/>
      <c r="P26" s="123"/>
    </row>
    <row r="27" spans="1:16" s="9" customFormat="1" ht="15.75" x14ac:dyDescent="0.2">
      <c r="A27" s="327">
        <v>14</v>
      </c>
      <c r="B27" s="327" t="s">
        <v>154</v>
      </c>
      <c r="C27" s="335" t="s">
        <v>162</v>
      </c>
      <c r="D27" s="329" t="s">
        <v>825</v>
      </c>
      <c r="E27" s="327">
        <v>63.18</v>
      </c>
      <c r="F27" s="123"/>
      <c r="G27" s="123"/>
      <c r="H27" s="123"/>
      <c r="I27" s="123"/>
      <c r="J27" s="123"/>
      <c r="K27" s="123"/>
      <c r="L27" s="123"/>
      <c r="M27" s="123"/>
      <c r="N27" s="123"/>
      <c r="O27" s="123"/>
      <c r="P27" s="123"/>
    </row>
    <row r="28" spans="1:16" s="9" customFormat="1" ht="38.25" x14ac:dyDescent="0.2">
      <c r="A28" s="371">
        <v>15</v>
      </c>
      <c r="B28" s="371" t="s">
        <v>154</v>
      </c>
      <c r="C28" s="372" t="s">
        <v>878</v>
      </c>
      <c r="D28" s="373" t="s">
        <v>825</v>
      </c>
      <c r="E28" s="371">
        <v>875.68</v>
      </c>
      <c r="F28" s="374"/>
      <c r="G28" s="374"/>
      <c r="H28" s="374"/>
      <c r="I28" s="374"/>
      <c r="J28" s="374"/>
      <c r="K28" s="374"/>
      <c r="L28" s="374"/>
      <c r="M28" s="374"/>
      <c r="N28" s="374"/>
      <c r="O28" s="374"/>
      <c r="P28" s="123"/>
    </row>
    <row r="29" spans="1:16" s="9" customFormat="1" ht="25.5" x14ac:dyDescent="0.2">
      <c r="A29" s="327">
        <v>16</v>
      </c>
      <c r="B29" s="119" t="s">
        <v>154</v>
      </c>
      <c r="C29" s="199" t="s">
        <v>441</v>
      </c>
      <c r="D29" s="122" t="s">
        <v>825</v>
      </c>
      <c r="E29" s="143">
        <v>7.5</v>
      </c>
      <c r="F29" s="123"/>
      <c r="G29" s="123"/>
      <c r="H29" s="123"/>
      <c r="I29" s="123"/>
      <c r="J29" s="123"/>
      <c r="K29" s="123"/>
      <c r="L29" s="123"/>
      <c r="M29" s="123"/>
      <c r="N29" s="123"/>
      <c r="O29" s="123"/>
      <c r="P29" s="123"/>
    </row>
    <row r="30" spans="1:16" s="9" customFormat="1" ht="25.5" x14ac:dyDescent="0.2">
      <c r="A30" s="327">
        <v>17</v>
      </c>
      <c r="B30" s="119" t="s">
        <v>154</v>
      </c>
      <c r="C30" s="199" t="s">
        <v>442</v>
      </c>
      <c r="D30" s="122" t="s">
        <v>825</v>
      </c>
      <c r="E30" s="143">
        <v>7.5</v>
      </c>
      <c r="F30" s="123"/>
      <c r="G30" s="123"/>
      <c r="H30" s="123"/>
      <c r="I30" s="123"/>
      <c r="J30" s="123"/>
      <c r="K30" s="123"/>
      <c r="L30" s="123"/>
      <c r="M30" s="123"/>
      <c r="N30" s="123"/>
      <c r="O30" s="123"/>
      <c r="P30" s="123"/>
    </row>
    <row r="31" spans="1:16" s="9" customFormat="1" ht="15.75" x14ac:dyDescent="0.2">
      <c r="A31" s="327">
        <v>18</v>
      </c>
      <c r="B31" s="119" t="s">
        <v>154</v>
      </c>
      <c r="C31" s="118" t="s">
        <v>443</v>
      </c>
      <c r="D31" s="122" t="s">
        <v>825</v>
      </c>
      <c r="E31" s="119">
        <v>15.49</v>
      </c>
      <c r="F31" s="123"/>
      <c r="G31" s="123"/>
      <c r="H31" s="123"/>
      <c r="I31" s="123"/>
      <c r="J31" s="123"/>
      <c r="K31" s="123"/>
      <c r="L31" s="123"/>
      <c r="M31" s="123"/>
      <c r="N31" s="123"/>
      <c r="O31" s="123"/>
      <c r="P31" s="123"/>
    </row>
    <row r="32" spans="1:16" s="9" customFormat="1" x14ac:dyDescent="0.2">
      <c r="A32" s="327">
        <v>19</v>
      </c>
      <c r="B32" s="119" t="s">
        <v>154</v>
      </c>
      <c r="C32" s="118" t="s">
        <v>163</v>
      </c>
      <c r="D32" s="122" t="s">
        <v>100</v>
      </c>
      <c r="E32" s="119">
        <v>1</v>
      </c>
      <c r="F32" s="123"/>
      <c r="G32" s="123"/>
      <c r="H32" s="123"/>
      <c r="I32" s="123"/>
      <c r="J32" s="123"/>
      <c r="K32" s="123"/>
      <c r="L32" s="123"/>
      <c r="M32" s="123"/>
      <c r="N32" s="123"/>
      <c r="O32" s="123"/>
      <c r="P32" s="123"/>
    </row>
    <row r="33" spans="1:18" s="9" customFormat="1" ht="25.5" x14ac:dyDescent="0.2">
      <c r="A33" s="327">
        <v>20</v>
      </c>
      <c r="B33" s="119" t="s">
        <v>154</v>
      </c>
      <c r="C33" s="199" t="s">
        <v>164</v>
      </c>
      <c r="D33" s="122" t="s">
        <v>825</v>
      </c>
      <c r="E33" s="119">
        <v>54.21</v>
      </c>
      <c r="F33" s="123"/>
      <c r="G33" s="123"/>
      <c r="H33" s="123"/>
      <c r="I33" s="123"/>
      <c r="J33" s="123"/>
      <c r="K33" s="123"/>
      <c r="L33" s="123"/>
      <c r="M33" s="123"/>
      <c r="N33" s="123"/>
      <c r="O33" s="123"/>
      <c r="P33" s="123"/>
    </row>
    <row r="34" spans="1:18" s="23" customFormat="1" ht="15.75" x14ac:dyDescent="0.2">
      <c r="A34" s="327">
        <v>21</v>
      </c>
      <c r="B34" s="119" t="s">
        <v>154</v>
      </c>
      <c r="C34" s="118" t="s">
        <v>166</v>
      </c>
      <c r="D34" s="122" t="s">
        <v>825</v>
      </c>
      <c r="E34" s="119">
        <v>40.32</v>
      </c>
      <c r="F34" s="123"/>
      <c r="G34" s="123"/>
      <c r="H34" s="123"/>
      <c r="I34" s="123"/>
      <c r="J34" s="123"/>
      <c r="K34" s="123"/>
      <c r="L34" s="123"/>
      <c r="M34" s="123"/>
      <c r="N34" s="123"/>
      <c r="O34" s="123"/>
      <c r="P34" s="123"/>
    </row>
    <row r="35" spans="1:18" s="9" customFormat="1" x14ac:dyDescent="0.2">
      <c r="A35" s="127"/>
      <c r="B35" s="127"/>
      <c r="C35" s="141" t="s">
        <v>167</v>
      </c>
      <c r="D35" s="142"/>
      <c r="E35" s="127"/>
      <c r="F35" s="127"/>
      <c r="G35" s="242"/>
      <c r="H35" s="171"/>
      <c r="I35" s="171"/>
      <c r="J35" s="171"/>
      <c r="K35" s="171"/>
      <c r="L35" s="171"/>
      <c r="M35" s="171"/>
      <c r="N35" s="171"/>
      <c r="O35" s="171"/>
      <c r="P35" s="172"/>
    </row>
    <row r="36" spans="1:18" s="9" customFormat="1" ht="15.75" x14ac:dyDescent="0.2">
      <c r="A36" s="119">
        <v>22</v>
      </c>
      <c r="B36" s="119" t="s">
        <v>154</v>
      </c>
      <c r="C36" s="118" t="s">
        <v>168</v>
      </c>
      <c r="D36" s="122" t="s">
        <v>825</v>
      </c>
      <c r="E36" s="119">
        <v>98.21</v>
      </c>
      <c r="F36" s="123"/>
      <c r="G36" s="123"/>
      <c r="H36" s="123"/>
      <c r="I36" s="123"/>
      <c r="J36" s="123"/>
      <c r="K36" s="123"/>
      <c r="L36" s="123"/>
      <c r="M36" s="123"/>
      <c r="N36" s="123"/>
      <c r="O36" s="123"/>
      <c r="P36" s="123"/>
      <c r="R36" s="25"/>
    </row>
    <row r="37" spans="1:18" s="9" customFormat="1" ht="25.5" x14ac:dyDescent="0.2">
      <c r="A37" s="119">
        <v>23</v>
      </c>
      <c r="B37" s="119" t="s">
        <v>154</v>
      </c>
      <c r="C37" s="118" t="s">
        <v>169</v>
      </c>
      <c r="D37" s="122" t="s">
        <v>825</v>
      </c>
      <c r="E37" s="119">
        <v>132.6</v>
      </c>
      <c r="F37" s="123"/>
      <c r="G37" s="123"/>
      <c r="H37" s="123"/>
      <c r="I37" s="123"/>
      <c r="J37" s="123"/>
      <c r="K37" s="123"/>
      <c r="L37" s="123"/>
      <c r="M37" s="123"/>
      <c r="N37" s="123"/>
      <c r="O37" s="123"/>
      <c r="P37" s="123"/>
    </row>
    <row r="38" spans="1:18" s="9" customFormat="1" ht="25.5" x14ac:dyDescent="0.2">
      <c r="A38" s="119">
        <v>24</v>
      </c>
      <c r="B38" s="119" t="s">
        <v>154</v>
      </c>
      <c r="C38" s="118" t="s">
        <v>171</v>
      </c>
      <c r="D38" s="122" t="s">
        <v>825</v>
      </c>
      <c r="E38" s="143">
        <v>59.27</v>
      </c>
      <c r="F38" s="123"/>
      <c r="G38" s="123"/>
      <c r="H38" s="123"/>
      <c r="I38" s="123"/>
      <c r="J38" s="123"/>
      <c r="K38" s="123"/>
      <c r="L38" s="123"/>
      <c r="M38" s="123"/>
      <c r="N38" s="123"/>
      <c r="O38" s="123"/>
      <c r="P38" s="123"/>
    </row>
    <row r="39" spans="1:18" s="9" customFormat="1" ht="15.75" x14ac:dyDescent="0.2">
      <c r="A39" s="119">
        <v>25</v>
      </c>
      <c r="B39" s="119" t="s">
        <v>154</v>
      </c>
      <c r="C39" s="118" t="s">
        <v>173</v>
      </c>
      <c r="D39" s="122" t="s">
        <v>825</v>
      </c>
      <c r="E39" s="143">
        <v>59.27</v>
      </c>
      <c r="F39" s="123"/>
      <c r="G39" s="123"/>
      <c r="H39" s="123"/>
      <c r="I39" s="123"/>
      <c r="J39" s="123"/>
      <c r="K39" s="123"/>
      <c r="L39" s="123"/>
      <c r="M39" s="123"/>
      <c r="N39" s="123"/>
      <c r="O39" s="123"/>
      <c r="P39" s="123"/>
    </row>
    <row r="40" spans="1:18" s="9" customFormat="1" ht="38.25" x14ac:dyDescent="0.2">
      <c r="A40" s="119">
        <v>26</v>
      </c>
      <c r="B40" s="119" t="s">
        <v>154</v>
      </c>
      <c r="C40" s="118" t="s">
        <v>88</v>
      </c>
      <c r="D40" s="122" t="s">
        <v>89</v>
      </c>
      <c r="E40" s="119">
        <v>1</v>
      </c>
      <c r="F40" s="119"/>
      <c r="G40" s="337"/>
      <c r="H40" s="212"/>
      <c r="I40" s="338"/>
      <c r="J40" s="338"/>
      <c r="K40" s="338"/>
      <c r="L40" s="212"/>
      <c r="M40" s="212"/>
      <c r="N40" s="212"/>
      <c r="O40" s="212"/>
      <c r="P40" s="212"/>
    </row>
    <row r="41" spans="1:18" s="9" customFormat="1" x14ac:dyDescent="0.2">
      <c r="A41" s="119">
        <v>27</v>
      </c>
      <c r="B41" s="119"/>
      <c r="C41" s="59" t="s">
        <v>791</v>
      </c>
      <c r="D41" s="126" t="s">
        <v>89</v>
      </c>
      <c r="E41" s="58">
        <v>1</v>
      </c>
      <c r="F41" s="58"/>
      <c r="G41" s="201"/>
      <c r="H41" s="202"/>
      <c r="I41" s="203"/>
      <c r="J41" s="203"/>
      <c r="K41" s="203"/>
      <c r="L41" s="202"/>
      <c r="M41" s="202"/>
      <c r="N41" s="202"/>
      <c r="O41" s="202"/>
      <c r="P41" s="202"/>
    </row>
    <row r="42" spans="1:18" s="8" customFormat="1" x14ac:dyDescent="0.2">
      <c r="A42" s="105"/>
      <c r="B42" s="105"/>
      <c r="C42" s="106"/>
      <c r="D42" s="107"/>
      <c r="E42" s="105"/>
      <c r="F42" s="108"/>
      <c r="G42" s="109"/>
      <c r="H42" s="110"/>
      <c r="I42" s="110"/>
      <c r="J42" s="111"/>
      <c r="K42" s="110"/>
      <c r="L42" s="111"/>
      <c r="M42" s="110"/>
      <c r="N42" s="111"/>
      <c r="O42" s="110"/>
      <c r="P42" s="112"/>
    </row>
    <row r="43" spans="1:18" x14ac:dyDescent="0.2">
      <c r="A43" s="34"/>
      <c r="B43" s="34"/>
      <c r="C43" s="40"/>
      <c r="D43" s="36"/>
      <c r="E43" s="34"/>
      <c r="F43" s="34"/>
      <c r="G43" s="89"/>
      <c r="H43" s="90"/>
      <c r="I43" s="90"/>
      <c r="J43" s="90"/>
      <c r="K43" s="91" t="s">
        <v>826</v>
      </c>
      <c r="L43" s="92">
        <f>SUM(L12:L42)</f>
        <v>0</v>
      </c>
      <c r="M43" s="92">
        <f>SUM(M12:M42)</f>
        <v>0</v>
      </c>
      <c r="N43" s="92">
        <f>SUM(N12:N42)</f>
        <v>0</v>
      </c>
      <c r="O43" s="92">
        <f>SUM(O12:O42)</f>
        <v>0</v>
      </c>
      <c r="P43" s="93">
        <f>SUM(P12:P42)</f>
        <v>0</v>
      </c>
    </row>
    <row r="44" spans="1:18" x14ac:dyDescent="0.2">
      <c r="A44" s="34"/>
      <c r="B44" s="34"/>
      <c r="C44" s="40"/>
      <c r="D44" s="36"/>
      <c r="E44" s="34"/>
      <c r="F44" s="34"/>
      <c r="G44" s="89"/>
      <c r="H44" s="90"/>
      <c r="I44" s="90"/>
      <c r="J44" s="90"/>
      <c r="K44" s="91"/>
      <c r="L44" s="94"/>
      <c r="M44" s="94"/>
      <c r="N44" s="94"/>
      <c r="O44" s="94"/>
      <c r="P44" s="95"/>
    </row>
    <row r="45" spans="1:18" x14ac:dyDescent="0.2">
      <c r="A45" s="34"/>
      <c r="B45" s="34"/>
      <c r="C45" s="96" t="s">
        <v>20</v>
      </c>
      <c r="D45" s="36"/>
      <c r="E45" s="34"/>
      <c r="F45" s="53"/>
      <c r="G45" s="89"/>
      <c r="H45" s="90"/>
      <c r="I45" s="90"/>
      <c r="J45" s="90"/>
      <c r="K45" s="90"/>
      <c r="L45" s="90"/>
      <c r="M45" s="90"/>
      <c r="N45" s="90"/>
      <c r="O45" s="90"/>
      <c r="P45" s="97"/>
    </row>
    <row r="46" spans="1:18" s="4" customFormat="1" x14ac:dyDescent="0.2">
      <c r="A46" s="34"/>
      <c r="B46" s="34"/>
      <c r="C46" s="40"/>
      <c r="D46" s="36"/>
      <c r="E46" s="34"/>
      <c r="F46" s="53"/>
      <c r="G46" s="89"/>
      <c r="H46" s="90"/>
      <c r="I46" s="90"/>
      <c r="J46" s="90"/>
      <c r="K46" s="90"/>
      <c r="L46" s="90"/>
      <c r="M46" s="90"/>
      <c r="N46" s="90"/>
      <c r="O46" s="90"/>
      <c r="P46" s="97"/>
      <c r="Q46" s="6"/>
    </row>
    <row r="47" spans="1:18" x14ac:dyDescent="0.2">
      <c r="A47" s="34"/>
      <c r="B47" s="34"/>
      <c r="C47" s="40"/>
      <c r="D47" s="36"/>
      <c r="E47" s="34"/>
      <c r="F47" s="34"/>
      <c r="G47" s="89"/>
      <c r="H47" s="90"/>
      <c r="I47" s="90"/>
      <c r="J47" s="90"/>
      <c r="K47" s="90"/>
      <c r="L47" s="90"/>
      <c r="M47" s="90"/>
      <c r="N47" s="90"/>
      <c r="O47" s="90"/>
      <c r="P47" s="97"/>
    </row>
    <row r="48" spans="1:18" x14ac:dyDescent="0.2">
      <c r="A48" s="34"/>
      <c r="B48" s="34"/>
      <c r="C48" s="40"/>
      <c r="D48" s="36"/>
      <c r="E48" s="34"/>
      <c r="F48" s="34"/>
      <c r="G48" s="89"/>
      <c r="H48" s="90"/>
      <c r="I48" s="90"/>
      <c r="J48" s="90"/>
      <c r="K48" s="90"/>
      <c r="L48" s="90"/>
      <c r="M48" s="90"/>
      <c r="N48" s="90"/>
      <c r="O48" s="90"/>
      <c r="P48" s="97"/>
    </row>
    <row r="49" spans="1:16" x14ac:dyDescent="0.2">
      <c r="A49" s="34"/>
      <c r="B49" s="34"/>
      <c r="C49" s="96" t="s">
        <v>851</v>
      </c>
      <c r="D49" s="36"/>
      <c r="E49" s="34"/>
      <c r="F49" s="34"/>
      <c r="G49" s="89"/>
      <c r="H49" s="90"/>
      <c r="I49" s="90"/>
      <c r="J49" s="90"/>
      <c r="K49" s="90"/>
      <c r="L49" s="90"/>
      <c r="M49" s="90"/>
      <c r="N49" s="90"/>
      <c r="O49" s="90"/>
      <c r="P49" s="97"/>
    </row>
    <row r="50" spans="1:16" x14ac:dyDescent="0.2">
      <c r="A50" s="34"/>
      <c r="B50" s="34"/>
      <c r="C50" s="40"/>
      <c r="D50" s="36"/>
      <c r="E50" s="34"/>
      <c r="F50" s="34"/>
      <c r="G50" s="89"/>
      <c r="H50" s="90"/>
      <c r="I50" s="90"/>
      <c r="J50" s="90"/>
      <c r="K50" s="90"/>
      <c r="L50" s="90"/>
      <c r="M50" s="90"/>
      <c r="N50" s="90"/>
      <c r="O50" s="90"/>
      <c r="P50" s="97"/>
    </row>
    <row r="51" spans="1:16" x14ac:dyDescent="0.2">
      <c r="A51" s="34"/>
      <c r="B51" s="34"/>
      <c r="C51" s="40"/>
      <c r="D51" s="36"/>
      <c r="E51" s="34"/>
      <c r="F51" s="34"/>
      <c r="G51" s="89"/>
      <c r="H51" s="90"/>
      <c r="I51" s="90"/>
      <c r="J51" s="90"/>
      <c r="K51" s="90"/>
      <c r="L51" s="90"/>
      <c r="M51" s="90"/>
      <c r="N51" s="90"/>
      <c r="O51" s="90"/>
      <c r="P51" s="97"/>
    </row>
  </sheetData>
  <mergeCells count="7">
    <mergeCell ref="L9:P9"/>
    <mergeCell ref="A9:A10"/>
    <mergeCell ref="B9:B10"/>
    <mergeCell ref="C9:C10"/>
    <mergeCell ref="D9:D10"/>
    <mergeCell ref="E9:E10"/>
    <mergeCell ref="F9:K9"/>
  </mergeCells>
  <pageMargins left="0.39370078740157483" right="0.35433070866141736" top="1.0236220472440944" bottom="0.39370078740157483" header="0.51181102362204722" footer="0.15748031496062992"/>
  <pageSetup paperSize="9" orientation="landscape" horizontalDpi="4294967292" verticalDpi="360" r:id="rId1"/>
  <headerFooter alignWithMargins="0">
    <oddHeader>&amp;C&amp;12LOKĀLĀ TĀME Nr. 1-8
&amp;"Arial,Bold"&amp;UIEKŠĒJĀ APDARE.</oddHeader>
    <oddFooter>&amp;C&amp;8&amp;P</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26"/>
  <sheetViews>
    <sheetView zoomScaleNormal="100" workbookViewId="0">
      <selection activeCell="L6" sqref="L6"/>
    </sheetView>
  </sheetViews>
  <sheetFormatPr defaultColWidth="9.140625" defaultRowHeight="12.75" x14ac:dyDescent="0.2"/>
  <cols>
    <col min="1" max="1" width="4.28515625" style="3" customWidth="1"/>
    <col min="2" max="2" width="7.28515625" style="3" customWidth="1"/>
    <col min="3" max="3" width="31.140625" style="1" customWidth="1"/>
    <col min="4" max="4" width="6" style="2" customWidth="1"/>
    <col min="5" max="5" width="8.5703125" style="3" customWidth="1"/>
    <col min="6" max="6" width="6.28515625" style="3" customWidth="1"/>
    <col min="7" max="7" width="6.5703125" style="4" customWidth="1"/>
    <col min="8" max="8" width="6.42578125" style="5" customWidth="1"/>
    <col min="9" max="9" width="8.85546875" style="5" customWidth="1"/>
    <col min="10" max="10" width="6.28515625" style="5" customWidth="1"/>
    <col min="11" max="12" width="8.42578125" style="5" customWidth="1"/>
    <col min="13" max="13" width="9.28515625" style="5" customWidth="1"/>
    <col min="14" max="14" width="10" style="5" customWidth="1"/>
    <col min="15" max="15" width="8.42578125" style="5" customWidth="1"/>
    <col min="16" max="16" width="9.42578125" style="6" customWidth="1"/>
    <col min="17" max="16384" width="9.140625" style="6"/>
  </cols>
  <sheetData>
    <row r="1" spans="1:17" ht="15" x14ac:dyDescent="0.2">
      <c r="A1" s="62" t="s">
        <v>1</v>
      </c>
      <c r="B1" s="62"/>
      <c r="C1" s="63"/>
      <c r="D1" s="64" t="s">
        <v>35</v>
      </c>
      <c r="E1" s="65"/>
      <c r="F1" s="65"/>
      <c r="G1" s="66"/>
      <c r="H1" s="67"/>
      <c r="I1" s="67"/>
      <c r="J1" s="67"/>
      <c r="K1" s="67"/>
      <c r="L1" s="67"/>
      <c r="M1" s="67"/>
      <c r="N1" s="67"/>
      <c r="O1" s="67"/>
      <c r="P1" s="68"/>
    </row>
    <row r="2" spans="1:17" ht="15" x14ac:dyDescent="0.2">
      <c r="A2" s="62" t="s">
        <v>2</v>
      </c>
      <c r="B2" s="62"/>
      <c r="C2" s="63"/>
      <c r="D2" s="38" t="s">
        <v>48</v>
      </c>
      <c r="E2" s="65"/>
      <c r="F2" s="65"/>
      <c r="G2" s="66"/>
      <c r="H2" s="67"/>
      <c r="I2" s="67"/>
      <c r="J2" s="67"/>
      <c r="K2" s="67"/>
      <c r="L2" s="67"/>
      <c r="M2" s="67"/>
      <c r="N2" s="67"/>
      <c r="O2" s="67"/>
      <c r="P2" s="68"/>
    </row>
    <row r="3" spans="1:17" ht="15" x14ac:dyDescent="0.2">
      <c r="A3" s="62"/>
      <c r="B3" s="62"/>
      <c r="C3" s="63"/>
      <c r="D3" s="38" t="s">
        <v>881</v>
      </c>
      <c r="E3" s="65"/>
      <c r="F3" s="65"/>
      <c r="G3" s="66"/>
      <c r="H3" s="67"/>
      <c r="I3" s="67"/>
      <c r="J3" s="67"/>
      <c r="K3" s="67"/>
      <c r="L3" s="67"/>
      <c r="M3" s="67"/>
      <c r="N3" s="67"/>
      <c r="O3" s="67"/>
      <c r="P3" s="68"/>
    </row>
    <row r="4" spans="1:17" ht="15" x14ac:dyDescent="0.2">
      <c r="A4" s="62"/>
      <c r="B4" s="62"/>
      <c r="C4" s="63"/>
      <c r="D4" s="38" t="s">
        <v>429</v>
      </c>
      <c r="E4" s="65"/>
      <c r="F4" s="65"/>
      <c r="G4" s="66"/>
      <c r="H4" s="67"/>
      <c r="I4" s="67"/>
      <c r="J4" s="67"/>
      <c r="K4" s="67"/>
      <c r="L4" s="67"/>
      <c r="M4" s="67"/>
      <c r="N4" s="67"/>
      <c r="O4" s="67"/>
      <c r="P4" s="68"/>
    </row>
    <row r="5" spans="1:17" ht="14.25" customHeight="1" x14ac:dyDescent="0.2">
      <c r="A5" s="62" t="s">
        <v>3</v>
      </c>
      <c r="B5" s="62"/>
      <c r="C5" s="63"/>
      <c r="D5" s="38" t="s">
        <v>49</v>
      </c>
      <c r="E5" s="65"/>
      <c r="F5" s="65"/>
      <c r="G5" s="66"/>
      <c r="H5" s="67"/>
      <c r="I5" s="67"/>
      <c r="J5" s="67"/>
      <c r="K5" s="67"/>
      <c r="L5" s="67"/>
      <c r="M5" s="67"/>
      <c r="N5" s="67"/>
      <c r="O5" s="67"/>
      <c r="P5" s="68"/>
    </row>
    <row r="6" spans="1:17" ht="15" x14ac:dyDescent="0.2">
      <c r="A6" s="62" t="s">
        <v>4</v>
      </c>
      <c r="B6" s="62"/>
      <c r="C6" s="63"/>
      <c r="D6" s="69"/>
      <c r="E6" s="65"/>
      <c r="F6" s="65"/>
      <c r="G6" s="66"/>
      <c r="H6" s="67"/>
      <c r="I6" s="67"/>
      <c r="J6" s="67"/>
      <c r="K6" s="67"/>
      <c r="L6" s="67"/>
      <c r="M6" s="67"/>
      <c r="N6" s="67"/>
      <c r="O6" s="67"/>
      <c r="P6" s="68"/>
    </row>
    <row r="7" spans="1:17" ht="15" x14ac:dyDescent="0.2">
      <c r="A7" s="62" t="s">
        <v>837</v>
      </c>
      <c r="B7" s="62"/>
      <c r="C7" s="63"/>
      <c r="D7" s="70"/>
      <c r="E7" s="65"/>
      <c r="F7" s="65"/>
      <c r="G7" s="66"/>
      <c r="H7" s="67"/>
      <c r="I7" s="67"/>
      <c r="J7" s="67"/>
      <c r="K7" s="67"/>
      <c r="L7" s="67"/>
      <c r="M7" s="67"/>
      <c r="N7" s="67"/>
      <c r="O7" s="71" t="s">
        <v>823</v>
      </c>
      <c r="P7" s="72">
        <f>P18</f>
        <v>0</v>
      </c>
    </row>
    <row r="8" spans="1:17" ht="15" x14ac:dyDescent="0.2">
      <c r="A8" s="37" t="s">
        <v>828</v>
      </c>
      <c r="B8" s="37"/>
      <c r="C8" s="63"/>
      <c r="D8" s="70"/>
      <c r="E8" s="65"/>
      <c r="F8" s="65"/>
      <c r="G8" s="66"/>
      <c r="H8" s="67"/>
      <c r="I8" s="67"/>
      <c r="J8" s="67"/>
      <c r="K8" s="67"/>
      <c r="L8" s="67"/>
      <c r="M8" s="67"/>
      <c r="N8" s="67"/>
      <c r="O8" s="67"/>
      <c r="P8" s="68"/>
    </row>
    <row r="9" spans="1:17" ht="20.25" customHeight="1" x14ac:dyDescent="0.2">
      <c r="A9" s="390" t="s">
        <v>5</v>
      </c>
      <c r="B9" s="390" t="s">
        <v>64</v>
      </c>
      <c r="C9" s="402" t="s">
        <v>37</v>
      </c>
      <c r="D9" s="400" t="s">
        <v>6</v>
      </c>
      <c r="E9" s="390" t="s">
        <v>7</v>
      </c>
      <c r="F9" s="389" t="s">
        <v>8</v>
      </c>
      <c r="G9" s="389"/>
      <c r="H9" s="389"/>
      <c r="I9" s="389"/>
      <c r="J9" s="389"/>
      <c r="K9" s="399"/>
      <c r="L9" s="398" t="s">
        <v>11</v>
      </c>
      <c r="M9" s="389"/>
      <c r="N9" s="389"/>
      <c r="O9" s="389"/>
      <c r="P9" s="399"/>
      <c r="Q9" s="7"/>
    </row>
    <row r="10" spans="1:17" ht="90.75" customHeight="1" x14ac:dyDescent="0.2">
      <c r="A10" s="391"/>
      <c r="B10" s="391"/>
      <c r="C10" s="403"/>
      <c r="D10" s="401"/>
      <c r="E10" s="391"/>
      <c r="F10" s="160" t="s">
        <v>9</v>
      </c>
      <c r="G10" s="160" t="s">
        <v>23</v>
      </c>
      <c r="H10" s="161" t="s">
        <v>24</v>
      </c>
      <c r="I10" s="161" t="s">
        <v>36</v>
      </c>
      <c r="J10" s="161" t="s">
        <v>25</v>
      </c>
      <c r="K10" s="161" t="s">
        <v>26</v>
      </c>
      <c r="L10" s="161" t="s">
        <v>10</v>
      </c>
      <c r="M10" s="161" t="s">
        <v>24</v>
      </c>
      <c r="N10" s="161" t="s">
        <v>36</v>
      </c>
      <c r="O10" s="161" t="s">
        <v>25</v>
      </c>
      <c r="P10" s="161" t="s">
        <v>27</v>
      </c>
    </row>
    <row r="11" spans="1:17" x14ac:dyDescent="0.2">
      <c r="A11" s="98"/>
      <c r="B11" s="98"/>
      <c r="C11" s="99"/>
      <c r="D11" s="100"/>
      <c r="E11" s="41"/>
      <c r="F11" s="46"/>
      <c r="G11" s="101"/>
      <c r="H11" s="102"/>
      <c r="I11" s="102"/>
      <c r="J11" s="103"/>
      <c r="K11" s="102"/>
      <c r="L11" s="103"/>
      <c r="M11" s="102"/>
      <c r="N11" s="103"/>
      <c r="O11" s="102"/>
      <c r="P11" s="104"/>
    </row>
    <row r="12" spans="1:17" x14ac:dyDescent="0.2">
      <c r="A12" s="128"/>
      <c r="B12" s="128"/>
      <c r="C12" s="141" t="s">
        <v>863</v>
      </c>
      <c r="D12" s="162"/>
      <c r="E12" s="128"/>
      <c r="F12" s="128"/>
      <c r="G12" s="132"/>
      <c r="H12" s="133"/>
      <c r="I12" s="133"/>
      <c r="J12" s="133"/>
      <c r="K12" s="133"/>
      <c r="L12" s="133"/>
      <c r="M12" s="133"/>
      <c r="N12" s="133"/>
      <c r="O12" s="133"/>
      <c r="P12" s="134"/>
    </row>
    <row r="13" spans="1:17" s="9" customFormat="1" ht="51" x14ac:dyDescent="0.2">
      <c r="A13" s="119">
        <v>1</v>
      </c>
      <c r="B13" s="119" t="s">
        <v>175</v>
      </c>
      <c r="C13" s="330" t="s">
        <v>864</v>
      </c>
      <c r="D13" s="126" t="s">
        <v>825</v>
      </c>
      <c r="E13" s="119">
        <v>473</v>
      </c>
      <c r="F13" s="121"/>
      <c r="G13" s="202"/>
      <c r="H13" s="202"/>
      <c r="I13" s="202"/>
      <c r="J13" s="202"/>
      <c r="K13" s="202"/>
      <c r="L13" s="202"/>
      <c r="M13" s="202"/>
      <c r="N13" s="202"/>
      <c r="O13" s="202"/>
      <c r="P13" s="202"/>
    </row>
    <row r="14" spans="1:17" s="9" customFormat="1" ht="25.5" x14ac:dyDescent="0.2">
      <c r="A14" s="327">
        <v>2</v>
      </c>
      <c r="B14" s="327" t="s">
        <v>175</v>
      </c>
      <c r="C14" s="331" t="s">
        <v>865</v>
      </c>
      <c r="D14" s="329" t="s">
        <v>825</v>
      </c>
      <c r="E14" s="327">
        <v>210</v>
      </c>
      <c r="F14" s="332"/>
      <c r="G14" s="333"/>
      <c r="H14" s="333"/>
      <c r="I14" s="333"/>
      <c r="J14" s="333"/>
      <c r="K14" s="333"/>
      <c r="L14" s="333"/>
      <c r="M14" s="333"/>
      <c r="N14" s="333"/>
      <c r="O14" s="333"/>
      <c r="P14" s="333"/>
    </row>
    <row r="15" spans="1:17" s="9" customFormat="1" ht="25.5" x14ac:dyDescent="0.2">
      <c r="A15" s="119">
        <v>3</v>
      </c>
      <c r="B15" s="119" t="s">
        <v>175</v>
      </c>
      <c r="C15" s="169" t="s">
        <v>176</v>
      </c>
      <c r="D15" s="122" t="s">
        <v>825</v>
      </c>
      <c r="E15" s="119">
        <v>69.718999999999994</v>
      </c>
      <c r="F15" s="123"/>
      <c r="G15" s="202"/>
      <c r="H15" s="212"/>
      <c r="I15" s="212"/>
      <c r="J15" s="212"/>
      <c r="K15" s="212"/>
      <c r="L15" s="212"/>
      <c r="M15" s="212"/>
      <c r="N15" s="212"/>
      <c r="O15" s="212"/>
      <c r="P15" s="212"/>
    </row>
    <row r="16" spans="1:17" s="9" customFormat="1" ht="38.25" x14ac:dyDescent="0.2">
      <c r="A16" s="119">
        <v>4</v>
      </c>
      <c r="B16" s="119" t="s">
        <v>175</v>
      </c>
      <c r="C16" s="59" t="s">
        <v>88</v>
      </c>
      <c r="D16" s="126" t="s">
        <v>89</v>
      </c>
      <c r="E16" s="58">
        <v>1</v>
      </c>
      <c r="F16" s="58"/>
      <c r="G16" s="201"/>
      <c r="H16" s="202"/>
      <c r="I16" s="203"/>
      <c r="J16" s="203"/>
      <c r="K16" s="203"/>
      <c r="L16" s="202"/>
      <c r="M16" s="202"/>
      <c r="N16" s="202"/>
      <c r="O16" s="202"/>
      <c r="P16" s="202"/>
    </row>
    <row r="17" spans="1:17" s="8" customFormat="1" x14ac:dyDescent="0.2">
      <c r="A17" s="105"/>
      <c r="B17" s="105"/>
      <c r="C17" s="106"/>
      <c r="D17" s="107"/>
      <c r="E17" s="105"/>
      <c r="F17" s="108"/>
      <c r="G17" s="109"/>
      <c r="H17" s="110"/>
      <c r="I17" s="110"/>
      <c r="J17" s="111"/>
      <c r="K17" s="110"/>
      <c r="L17" s="111"/>
      <c r="M17" s="110"/>
      <c r="N17" s="111"/>
      <c r="O17" s="110"/>
      <c r="P17" s="112"/>
    </row>
    <row r="18" spans="1:17" x14ac:dyDescent="0.2">
      <c r="A18" s="34"/>
      <c r="B18" s="34"/>
      <c r="C18" s="40"/>
      <c r="D18" s="36"/>
      <c r="E18" s="34"/>
      <c r="F18" s="34"/>
      <c r="G18" s="89"/>
      <c r="H18" s="90"/>
      <c r="I18" s="90"/>
      <c r="J18" s="90"/>
      <c r="K18" s="91" t="s">
        <v>826</v>
      </c>
      <c r="L18" s="92">
        <f>SUM(L13:L17)</f>
        <v>0</v>
      </c>
      <c r="M18" s="92">
        <f>SUM(M13:M17)</f>
        <v>0</v>
      </c>
      <c r="N18" s="92">
        <f>SUM(N13:N17)</f>
        <v>0</v>
      </c>
      <c r="O18" s="92">
        <f>SUM(O13:O17)</f>
        <v>0</v>
      </c>
      <c r="P18" s="93">
        <f>SUM(P13:P17)</f>
        <v>0</v>
      </c>
    </row>
    <row r="19" spans="1:17" x14ac:dyDescent="0.2">
      <c r="A19" s="34"/>
      <c r="B19" s="34"/>
      <c r="C19" s="40"/>
      <c r="D19" s="36"/>
      <c r="E19" s="34"/>
      <c r="F19" s="34"/>
      <c r="G19" s="89"/>
      <c r="H19" s="90"/>
      <c r="I19" s="90"/>
      <c r="J19" s="90"/>
      <c r="K19" s="91"/>
      <c r="L19" s="94"/>
      <c r="M19" s="94"/>
      <c r="N19" s="94"/>
      <c r="O19" s="94"/>
      <c r="P19" s="95"/>
    </row>
    <row r="20" spans="1:17" x14ac:dyDescent="0.2">
      <c r="A20" s="34"/>
      <c r="B20" s="34"/>
      <c r="C20" s="96" t="s">
        <v>20</v>
      </c>
      <c r="D20" s="36"/>
      <c r="E20" s="34"/>
      <c r="F20" s="53"/>
      <c r="G20" s="89"/>
      <c r="H20" s="90"/>
      <c r="I20" s="90"/>
      <c r="J20" s="90"/>
      <c r="K20" s="90"/>
      <c r="L20" s="90"/>
      <c r="M20" s="90"/>
      <c r="N20" s="90"/>
      <c r="O20" s="90"/>
      <c r="P20" s="97"/>
    </row>
    <row r="21" spans="1:17" s="4" customFormat="1" x14ac:dyDescent="0.2">
      <c r="A21" s="34"/>
      <c r="B21" s="34"/>
      <c r="C21" s="40"/>
      <c r="D21" s="36"/>
      <c r="E21" s="34"/>
      <c r="F21" s="53"/>
      <c r="G21" s="89"/>
      <c r="H21" s="90"/>
      <c r="I21" s="90"/>
      <c r="J21" s="90"/>
      <c r="K21" s="90"/>
      <c r="L21" s="90"/>
      <c r="M21" s="90"/>
      <c r="N21" s="90"/>
      <c r="O21" s="90"/>
      <c r="P21" s="97"/>
      <c r="Q21" s="6"/>
    </row>
    <row r="22" spans="1:17" x14ac:dyDescent="0.2">
      <c r="A22" s="34"/>
      <c r="B22" s="34"/>
      <c r="C22" s="40"/>
      <c r="D22" s="36"/>
      <c r="E22" s="34"/>
      <c r="F22" s="34"/>
      <c r="G22" s="89"/>
      <c r="H22" s="90"/>
      <c r="I22" s="90"/>
      <c r="J22" s="90"/>
      <c r="K22" s="90"/>
      <c r="L22" s="90"/>
      <c r="M22" s="90"/>
      <c r="N22" s="90"/>
      <c r="O22" s="90"/>
      <c r="P22" s="97"/>
    </row>
    <row r="23" spans="1:17" x14ac:dyDescent="0.2">
      <c r="A23" s="34"/>
      <c r="B23" s="34"/>
      <c r="C23" s="40"/>
      <c r="D23" s="36"/>
      <c r="E23" s="34"/>
      <c r="F23" s="34"/>
      <c r="G23" s="89"/>
      <c r="H23" s="90"/>
      <c r="I23" s="90"/>
      <c r="J23" s="90"/>
      <c r="K23" s="90"/>
      <c r="L23" s="90"/>
      <c r="M23" s="90"/>
      <c r="N23" s="90"/>
      <c r="O23" s="90"/>
      <c r="P23" s="97"/>
    </row>
    <row r="24" spans="1:17" x14ac:dyDescent="0.2">
      <c r="A24" s="34"/>
      <c r="B24" s="34"/>
      <c r="C24" s="96" t="s">
        <v>820</v>
      </c>
      <c r="D24" s="36"/>
      <c r="E24" s="34"/>
      <c r="F24" s="34"/>
      <c r="G24" s="89"/>
      <c r="H24" s="90"/>
      <c r="I24" s="90"/>
      <c r="J24" s="90"/>
      <c r="K24" s="90"/>
      <c r="L24" s="90"/>
      <c r="M24" s="90"/>
      <c r="N24" s="90"/>
      <c r="O24" s="90"/>
      <c r="P24" s="97"/>
    </row>
    <row r="25" spans="1:17" x14ac:dyDescent="0.2">
      <c r="A25" s="34"/>
      <c r="B25" s="34"/>
      <c r="C25" s="40"/>
      <c r="D25" s="36"/>
      <c r="E25" s="34"/>
      <c r="F25" s="34"/>
      <c r="G25" s="89"/>
      <c r="H25" s="90"/>
      <c r="I25" s="90"/>
      <c r="J25" s="90"/>
      <c r="K25" s="90"/>
      <c r="L25" s="90"/>
      <c r="M25" s="90"/>
      <c r="N25" s="90"/>
      <c r="O25" s="90"/>
      <c r="P25" s="97"/>
    </row>
    <row r="26" spans="1:17" x14ac:dyDescent="0.2">
      <c r="A26" s="34"/>
      <c r="B26" s="34"/>
      <c r="C26" s="40"/>
      <c r="D26" s="36"/>
      <c r="E26" s="34"/>
      <c r="F26" s="34"/>
      <c r="G26" s="89"/>
      <c r="H26" s="90"/>
      <c r="I26" s="90"/>
      <c r="J26" s="90"/>
      <c r="K26" s="90"/>
      <c r="L26" s="90"/>
      <c r="M26" s="90"/>
      <c r="N26" s="90"/>
      <c r="O26" s="90"/>
      <c r="P26" s="97"/>
    </row>
  </sheetData>
  <mergeCells count="7">
    <mergeCell ref="L9:P9"/>
    <mergeCell ref="A9:A10"/>
    <mergeCell ref="B9:B10"/>
    <mergeCell ref="C9:C10"/>
    <mergeCell ref="D9:D10"/>
    <mergeCell ref="E9:E10"/>
    <mergeCell ref="F9:K9"/>
  </mergeCells>
  <pageMargins left="0.39370078740157483" right="0.35433070866141736" top="1.0236220472440944" bottom="0.39370078740157483" header="0.51181102362204722" footer="0.15748031496062992"/>
  <pageSetup paperSize="9" orientation="landscape" horizontalDpi="4294967292" verticalDpi="360" r:id="rId1"/>
  <headerFooter alignWithMargins="0">
    <oddHeader>&amp;C&amp;12LOKĀLĀ TĀME Nr. 1-9
&amp;"Arial,Bold"&amp;UĀRĒJĀ APDARE.</oddHeader>
    <oddFooter>&amp;C&amp;8&amp;P</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Q35"/>
  <sheetViews>
    <sheetView topLeftCell="A13" zoomScaleNormal="100" workbookViewId="0">
      <selection activeCell="C18" sqref="C18"/>
    </sheetView>
  </sheetViews>
  <sheetFormatPr defaultColWidth="9.140625" defaultRowHeight="12.75" x14ac:dyDescent="0.2"/>
  <cols>
    <col min="1" max="1" width="4.28515625" style="3" customWidth="1"/>
    <col min="2" max="2" width="8.85546875" style="3" customWidth="1"/>
    <col min="3" max="3" width="31.140625" style="1" customWidth="1"/>
    <col min="4" max="4" width="6" style="2" customWidth="1"/>
    <col min="5" max="5" width="8.5703125" style="3" customWidth="1"/>
    <col min="6" max="6" width="6.28515625" style="3" customWidth="1"/>
    <col min="7" max="7" width="6.5703125" style="4" customWidth="1"/>
    <col min="8" max="8" width="6.42578125" style="5" customWidth="1"/>
    <col min="9" max="9" width="8.85546875" style="5" customWidth="1"/>
    <col min="10" max="10" width="6.28515625" style="5" customWidth="1"/>
    <col min="11" max="12" width="8.42578125" style="5" customWidth="1"/>
    <col min="13" max="13" width="9.28515625" style="5" customWidth="1"/>
    <col min="14" max="14" width="10" style="5" customWidth="1"/>
    <col min="15" max="15" width="8.42578125" style="5" customWidth="1"/>
    <col min="16" max="16" width="9.42578125" style="6" customWidth="1"/>
    <col min="17" max="16384" width="9.140625" style="6"/>
  </cols>
  <sheetData>
    <row r="1" spans="1:17" ht="15" x14ac:dyDescent="0.2">
      <c r="A1" s="62" t="s">
        <v>1</v>
      </c>
      <c r="B1" s="62"/>
      <c r="C1" s="63"/>
      <c r="D1" s="64" t="s">
        <v>35</v>
      </c>
      <c r="E1" s="65"/>
      <c r="F1" s="65"/>
      <c r="G1" s="66"/>
      <c r="H1" s="67"/>
      <c r="I1" s="67"/>
      <c r="J1" s="67"/>
      <c r="K1" s="67"/>
      <c r="L1" s="67"/>
      <c r="M1" s="67"/>
      <c r="N1" s="67"/>
      <c r="O1" s="67"/>
      <c r="P1" s="68"/>
    </row>
    <row r="2" spans="1:17" ht="15" x14ac:dyDescent="0.2">
      <c r="A2" s="62" t="s">
        <v>2</v>
      </c>
      <c r="B2" s="62"/>
      <c r="C2" s="63"/>
      <c r="D2" s="38" t="s">
        <v>48</v>
      </c>
      <c r="E2" s="65"/>
      <c r="F2" s="65"/>
      <c r="G2" s="66"/>
      <c r="H2" s="67"/>
      <c r="I2" s="67"/>
      <c r="J2" s="67"/>
      <c r="K2" s="67"/>
      <c r="L2" s="67"/>
      <c r="M2" s="67"/>
      <c r="N2" s="67"/>
      <c r="O2" s="67"/>
      <c r="P2" s="68"/>
    </row>
    <row r="3" spans="1:17" ht="15" x14ac:dyDescent="0.2">
      <c r="A3" s="62"/>
      <c r="B3" s="62"/>
      <c r="C3" s="63"/>
      <c r="D3" s="38" t="s">
        <v>881</v>
      </c>
      <c r="E3" s="65"/>
      <c r="F3" s="65"/>
      <c r="G3" s="66"/>
      <c r="H3" s="67"/>
      <c r="I3" s="67"/>
      <c r="J3" s="67"/>
      <c r="K3" s="67"/>
      <c r="L3" s="67"/>
      <c r="M3" s="67"/>
      <c r="N3" s="67"/>
      <c r="O3" s="67"/>
      <c r="P3" s="68"/>
    </row>
    <row r="4" spans="1:17" ht="15" x14ac:dyDescent="0.2">
      <c r="A4" s="62"/>
      <c r="B4" s="62"/>
      <c r="C4" s="63"/>
      <c r="D4" s="38" t="s">
        <v>429</v>
      </c>
      <c r="E4" s="65"/>
      <c r="F4" s="65"/>
      <c r="G4" s="66"/>
      <c r="H4" s="67"/>
      <c r="I4" s="67"/>
      <c r="J4" s="67"/>
      <c r="K4" s="67"/>
      <c r="L4" s="67"/>
      <c r="M4" s="67"/>
      <c r="N4" s="67"/>
      <c r="O4" s="67"/>
      <c r="P4" s="68"/>
    </row>
    <row r="5" spans="1:17" ht="14.25" customHeight="1" x14ac:dyDescent="0.2">
      <c r="A5" s="62" t="s">
        <v>3</v>
      </c>
      <c r="B5" s="62"/>
      <c r="C5" s="63"/>
      <c r="D5" s="38" t="s">
        <v>49</v>
      </c>
      <c r="E5" s="65"/>
      <c r="F5" s="65"/>
      <c r="G5" s="66"/>
      <c r="H5" s="67"/>
      <c r="I5" s="67"/>
      <c r="J5" s="67"/>
      <c r="K5" s="67"/>
      <c r="L5" s="67"/>
      <c r="M5" s="67"/>
      <c r="N5" s="67"/>
      <c r="O5" s="67"/>
      <c r="P5" s="68"/>
    </row>
    <row r="6" spans="1:17" ht="15" x14ac:dyDescent="0.2">
      <c r="A6" s="62" t="s">
        <v>4</v>
      </c>
      <c r="B6" s="62"/>
      <c r="C6" s="63"/>
      <c r="D6" s="69"/>
      <c r="E6" s="65"/>
      <c r="F6" s="65"/>
      <c r="G6" s="66"/>
      <c r="H6" s="67"/>
      <c r="I6" s="67"/>
      <c r="J6" s="67"/>
      <c r="K6" s="67"/>
      <c r="L6" s="67"/>
      <c r="M6" s="67"/>
      <c r="N6" s="67"/>
      <c r="O6" s="67"/>
      <c r="P6" s="68"/>
    </row>
    <row r="7" spans="1:17" ht="15" x14ac:dyDescent="0.2">
      <c r="A7" s="62" t="s">
        <v>837</v>
      </c>
      <c r="B7" s="62"/>
      <c r="C7" s="63"/>
      <c r="D7" s="70"/>
      <c r="E7" s="65"/>
      <c r="F7" s="65"/>
      <c r="G7" s="66"/>
      <c r="H7" s="67"/>
      <c r="I7" s="67"/>
      <c r="J7" s="67"/>
      <c r="K7" s="67"/>
      <c r="L7" s="67"/>
      <c r="M7" s="67"/>
      <c r="N7" s="67"/>
      <c r="O7" s="71" t="s">
        <v>823</v>
      </c>
      <c r="P7" s="72">
        <f>P28</f>
        <v>0</v>
      </c>
    </row>
    <row r="8" spans="1:17" ht="15" x14ac:dyDescent="0.2">
      <c r="A8" s="37" t="s">
        <v>828</v>
      </c>
      <c r="B8" s="37"/>
      <c r="C8" s="63"/>
      <c r="D8" s="70"/>
      <c r="E8" s="65"/>
      <c r="F8" s="65"/>
      <c r="G8" s="66"/>
      <c r="H8" s="67"/>
      <c r="I8" s="67"/>
      <c r="J8" s="67"/>
      <c r="K8" s="67"/>
      <c r="L8" s="67"/>
      <c r="M8" s="67"/>
      <c r="N8" s="67"/>
      <c r="O8" s="67"/>
      <c r="P8" s="68"/>
    </row>
    <row r="9" spans="1:17" ht="20.25" customHeight="1" x14ac:dyDescent="0.2">
      <c r="A9" s="390" t="s">
        <v>5</v>
      </c>
      <c r="B9" s="390" t="s">
        <v>64</v>
      </c>
      <c r="C9" s="402" t="s">
        <v>37</v>
      </c>
      <c r="D9" s="400" t="s">
        <v>6</v>
      </c>
      <c r="E9" s="390" t="s">
        <v>7</v>
      </c>
      <c r="F9" s="389" t="s">
        <v>8</v>
      </c>
      <c r="G9" s="389"/>
      <c r="H9" s="389"/>
      <c r="I9" s="389"/>
      <c r="J9" s="389"/>
      <c r="K9" s="399"/>
      <c r="L9" s="398" t="s">
        <v>11</v>
      </c>
      <c r="M9" s="389"/>
      <c r="N9" s="389"/>
      <c r="O9" s="389"/>
      <c r="P9" s="399"/>
      <c r="Q9" s="7"/>
    </row>
    <row r="10" spans="1:17" ht="90" customHeight="1" x14ac:dyDescent="0.2">
      <c r="A10" s="391"/>
      <c r="B10" s="391"/>
      <c r="C10" s="403"/>
      <c r="D10" s="401"/>
      <c r="E10" s="391"/>
      <c r="F10" s="160" t="s">
        <v>9</v>
      </c>
      <c r="G10" s="160" t="s">
        <v>23</v>
      </c>
      <c r="H10" s="161" t="s">
        <v>24</v>
      </c>
      <c r="I10" s="161" t="s">
        <v>36</v>
      </c>
      <c r="J10" s="161" t="s">
        <v>25</v>
      </c>
      <c r="K10" s="161" t="s">
        <v>26</v>
      </c>
      <c r="L10" s="161" t="s">
        <v>10</v>
      </c>
      <c r="M10" s="161" t="s">
        <v>24</v>
      </c>
      <c r="N10" s="161" t="s">
        <v>36</v>
      </c>
      <c r="O10" s="161" t="s">
        <v>25</v>
      </c>
      <c r="P10" s="161" t="s">
        <v>27</v>
      </c>
    </row>
    <row r="11" spans="1:17" x14ac:dyDescent="0.2">
      <c r="A11" s="98"/>
      <c r="B11" s="98"/>
      <c r="C11" s="99"/>
      <c r="D11" s="100"/>
      <c r="E11" s="41"/>
      <c r="F11" s="46"/>
      <c r="G11" s="101"/>
      <c r="H11" s="102"/>
      <c r="I11" s="102"/>
      <c r="J11" s="103"/>
      <c r="K11" s="102"/>
      <c r="L11" s="103"/>
      <c r="M11" s="102"/>
      <c r="N11" s="103"/>
      <c r="O11" s="102"/>
      <c r="P11" s="104"/>
    </row>
    <row r="12" spans="1:17" x14ac:dyDescent="0.2">
      <c r="A12" s="128"/>
      <c r="B12" s="128"/>
      <c r="C12" s="141" t="s">
        <v>63</v>
      </c>
      <c r="D12" s="162"/>
      <c r="E12" s="128"/>
      <c r="F12" s="128"/>
      <c r="G12" s="132"/>
      <c r="H12" s="133"/>
      <c r="I12" s="133"/>
      <c r="J12" s="133"/>
      <c r="K12" s="133"/>
      <c r="L12" s="133"/>
      <c r="M12" s="133"/>
      <c r="N12" s="133"/>
      <c r="O12" s="133"/>
      <c r="P12" s="134"/>
    </row>
    <row r="13" spans="1:17" s="9" customFormat="1" ht="38.25" x14ac:dyDescent="0.2">
      <c r="A13" s="119">
        <v>1</v>
      </c>
      <c r="B13" s="119" t="s">
        <v>86</v>
      </c>
      <c r="C13" s="169" t="s">
        <v>444</v>
      </c>
      <c r="D13" s="122" t="s">
        <v>89</v>
      </c>
      <c r="E13" s="119">
        <v>1</v>
      </c>
      <c r="F13" s="123"/>
      <c r="G13" s="123"/>
      <c r="H13" s="123"/>
      <c r="I13" s="123"/>
      <c r="J13" s="123"/>
      <c r="K13" s="123"/>
      <c r="L13" s="123"/>
      <c r="M13" s="123"/>
      <c r="N13" s="123"/>
      <c r="O13" s="123"/>
      <c r="P13" s="123"/>
    </row>
    <row r="14" spans="1:17" s="9" customFormat="1" ht="25.5" x14ac:dyDescent="0.2">
      <c r="A14" s="119">
        <v>2</v>
      </c>
      <c r="B14" s="119" t="s">
        <v>86</v>
      </c>
      <c r="C14" s="169" t="s">
        <v>885</v>
      </c>
      <c r="D14" s="122" t="s">
        <v>89</v>
      </c>
      <c r="E14" s="119">
        <v>1</v>
      </c>
      <c r="F14" s="123"/>
      <c r="G14" s="123"/>
      <c r="H14" s="123"/>
      <c r="I14" s="123"/>
      <c r="J14" s="123"/>
      <c r="K14" s="123"/>
      <c r="L14" s="123"/>
      <c r="M14" s="123"/>
      <c r="N14" s="123"/>
      <c r="O14" s="123"/>
      <c r="P14" s="123"/>
    </row>
    <row r="15" spans="1:17" s="9" customFormat="1" ht="25.5" x14ac:dyDescent="0.2">
      <c r="A15" s="119">
        <v>3</v>
      </c>
      <c r="B15" s="119" t="s">
        <v>86</v>
      </c>
      <c r="C15" s="169" t="s">
        <v>886</v>
      </c>
      <c r="D15" s="122" t="s">
        <v>89</v>
      </c>
      <c r="E15" s="119">
        <v>1</v>
      </c>
      <c r="F15" s="123"/>
      <c r="G15" s="123"/>
      <c r="H15" s="123"/>
      <c r="I15" s="123"/>
      <c r="J15" s="123"/>
      <c r="K15" s="123"/>
      <c r="L15" s="123"/>
      <c r="M15" s="123"/>
      <c r="N15" s="123"/>
      <c r="O15" s="123"/>
      <c r="P15" s="123"/>
    </row>
    <row r="16" spans="1:17" s="9" customFormat="1" ht="25.5" x14ac:dyDescent="0.2">
      <c r="A16" s="119">
        <v>4</v>
      </c>
      <c r="B16" s="119" t="s">
        <v>86</v>
      </c>
      <c r="C16" s="169" t="s">
        <v>887</v>
      </c>
      <c r="D16" s="122" t="s">
        <v>89</v>
      </c>
      <c r="E16" s="119">
        <v>1</v>
      </c>
      <c r="F16" s="123"/>
      <c r="G16" s="123"/>
      <c r="H16" s="123"/>
      <c r="I16" s="123"/>
      <c r="J16" s="123"/>
      <c r="K16" s="123"/>
      <c r="L16" s="123"/>
      <c r="M16" s="123"/>
      <c r="N16" s="123"/>
      <c r="O16" s="123"/>
      <c r="P16" s="123"/>
    </row>
    <row r="17" spans="1:17" s="9" customFormat="1" ht="25.5" x14ac:dyDescent="0.2">
      <c r="A17" s="119">
        <v>5</v>
      </c>
      <c r="B17" s="119" t="s">
        <v>86</v>
      </c>
      <c r="C17" s="169" t="s">
        <v>861</v>
      </c>
      <c r="D17" s="122" t="s">
        <v>89</v>
      </c>
      <c r="E17" s="119">
        <v>1</v>
      </c>
      <c r="F17" s="123"/>
      <c r="G17" s="123"/>
      <c r="H17" s="123"/>
      <c r="I17" s="123"/>
      <c r="J17" s="123"/>
      <c r="K17" s="123"/>
      <c r="L17" s="123"/>
      <c r="M17" s="123"/>
      <c r="N17" s="123"/>
      <c r="O17" s="123"/>
      <c r="P17" s="123"/>
    </row>
    <row r="18" spans="1:17" s="9" customFormat="1" ht="38.25" x14ac:dyDescent="0.2">
      <c r="A18" s="119">
        <v>6</v>
      </c>
      <c r="B18" s="119" t="s">
        <v>86</v>
      </c>
      <c r="C18" s="118" t="s">
        <v>88</v>
      </c>
      <c r="D18" s="122" t="s">
        <v>89</v>
      </c>
      <c r="E18" s="119">
        <v>1</v>
      </c>
      <c r="F18" s="123"/>
      <c r="G18" s="123"/>
      <c r="H18" s="123"/>
      <c r="I18" s="123"/>
      <c r="J18" s="123"/>
      <c r="K18" s="123"/>
      <c r="L18" s="123"/>
      <c r="M18" s="123"/>
      <c r="N18" s="123"/>
      <c r="O18" s="123"/>
      <c r="P18" s="123"/>
    </row>
    <row r="19" spans="1:17" s="9" customFormat="1" x14ac:dyDescent="0.2">
      <c r="A19" s="119">
        <v>7</v>
      </c>
      <c r="B19" s="119"/>
      <c r="C19" s="59" t="s">
        <v>789</v>
      </c>
      <c r="D19" s="126" t="s">
        <v>89</v>
      </c>
      <c r="E19" s="58">
        <v>1</v>
      </c>
      <c r="F19" s="123"/>
      <c r="G19" s="123"/>
      <c r="H19" s="123"/>
      <c r="I19" s="123"/>
      <c r="J19" s="123"/>
      <c r="K19" s="123"/>
      <c r="L19" s="123"/>
      <c r="M19" s="123"/>
      <c r="N19" s="123"/>
      <c r="O19" s="123"/>
      <c r="P19" s="123"/>
    </row>
    <row r="20" spans="1:17" s="9" customFormat="1" ht="25.5" x14ac:dyDescent="0.2">
      <c r="A20" s="327">
        <v>8</v>
      </c>
      <c r="B20" s="327"/>
      <c r="C20" s="328" t="s">
        <v>793</v>
      </c>
      <c r="D20" s="329" t="s">
        <v>89</v>
      </c>
      <c r="E20" s="327">
        <v>1</v>
      </c>
      <c r="F20" s="123"/>
      <c r="G20" s="123"/>
      <c r="H20" s="123"/>
      <c r="I20" s="123"/>
      <c r="J20" s="123"/>
      <c r="K20" s="123"/>
      <c r="L20" s="123"/>
      <c r="M20" s="123"/>
      <c r="N20" s="123"/>
      <c r="O20" s="123"/>
      <c r="P20" s="123"/>
    </row>
    <row r="21" spans="1:17" s="9" customFormat="1" ht="25.5" x14ac:dyDescent="0.2">
      <c r="A21" s="327">
        <v>9</v>
      </c>
      <c r="B21" s="327"/>
      <c r="C21" s="328" t="s">
        <v>794</v>
      </c>
      <c r="D21" s="329" t="s">
        <v>89</v>
      </c>
      <c r="E21" s="327">
        <v>1</v>
      </c>
      <c r="F21" s="123"/>
      <c r="G21" s="123"/>
      <c r="H21" s="123"/>
      <c r="I21" s="123"/>
      <c r="J21" s="123"/>
      <c r="K21" s="123"/>
      <c r="L21" s="123"/>
      <c r="M21" s="123"/>
      <c r="N21" s="123"/>
      <c r="O21" s="123"/>
      <c r="P21" s="123"/>
    </row>
    <row r="22" spans="1:17" s="9" customFormat="1" x14ac:dyDescent="0.2">
      <c r="A22" s="327">
        <v>10</v>
      </c>
      <c r="B22" s="327"/>
      <c r="C22" s="328" t="s">
        <v>795</v>
      </c>
      <c r="D22" s="329" t="s">
        <v>89</v>
      </c>
      <c r="E22" s="327">
        <v>1</v>
      </c>
      <c r="F22" s="123"/>
      <c r="G22" s="123"/>
      <c r="H22" s="123"/>
      <c r="I22" s="123"/>
      <c r="J22" s="123"/>
      <c r="K22" s="123"/>
      <c r="L22" s="123"/>
      <c r="M22" s="123"/>
      <c r="N22" s="123"/>
      <c r="O22" s="123"/>
      <c r="P22" s="123"/>
    </row>
    <row r="23" spans="1:17" s="9" customFormat="1" ht="25.5" x14ac:dyDescent="0.2">
      <c r="A23" s="327">
        <v>11</v>
      </c>
      <c r="B23" s="327"/>
      <c r="C23" s="328" t="s">
        <v>796</v>
      </c>
      <c r="D23" s="329" t="s">
        <v>89</v>
      </c>
      <c r="E23" s="327">
        <v>1</v>
      </c>
      <c r="F23" s="123"/>
      <c r="G23" s="123"/>
      <c r="H23" s="123"/>
      <c r="I23" s="123"/>
      <c r="J23" s="123"/>
      <c r="K23" s="123"/>
      <c r="L23" s="123"/>
      <c r="M23" s="123"/>
      <c r="N23" s="123"/>
      <c r="O23" s="123"/>
      <c r="P23" s="123"/>
    </row>
    <row r="24" spans="1:17" s="9" customFormat="1" x14ac:dyDescent="0.2">
      <c r="A24" s="327">
        <v>12</v>
      </c>
      <c r="B24" s="327"/>
      <c r="C24" s="328" t="s">
        <v>797</v>
      </c>
      <c r="D24" s="329" t="s">
        <v>427</v>
      </c>
      <c r="E24" s="327">
        <v>50</v>
      </c>
      <c r="F24" s="123"/>
      <c r="G24" s="123"/>
      <c r="H24" s="123"/>
      <c r="I24" s="123"/>
      <c r="J24" s="123"/>
      <c r="K24" s="123"/>
      <c r="L24" s="123"/>
      <c r="M24" s="123"/>
      <c r="N24" s="123"/>
      <c r="O24" s="123"/>
      <c r="P24" s="123"/>
    </row>
    <row r="25" spans="1:17" s="9" customFormat="1" ht="38.25" x14ac:dyDescent="0.2">
      <c r="A25" s="327">
        <v>13</v>
      </c>
      <c r="B25" s="327"/>
      <c r="C25" s="328" t="s">
        <v>798</v>
      </c>
      <c r="D25" s="329" t="s">
        <v>89</v>
      </c>
      <c r="E25" s="327">
        <v>2</v>
      </c>
      <c r="F25" s="123"/>
      <c r="G25" s="123"/>
      <c r="H25" s="123"/>
      <c r="I25" s="123"/>
      <c r="J25" s="123"/>
      <c r="K25" s="123"/>
      <c r="L25" s="123"/>
      <c r="M25" s="123"/>
      <c r="N25" s="123"/>
      <c r="O25" s="123"/>
      <c r="P25" s="123"/>
    </row>
    <row r="26" spans="1:17" s="9" customFormat="1" ht="25.5" x14ac:dyDescent="0.2">
      <c r="A26" s="327">
        <v>14</v>
      </c>
      <c r="B26" s="327"/>
      <c r="C26" s="328" t="s">
        <v>862</v>
      </c>
      <c r="D26" s="329" t="s">
        <v>84</v>
      </c>
      <c r="E26" s="327">
        <v>68</v>
      </c>
      <c r="F26" s="123"/>
      <c r="G26" s="123"/>
      <c r="H26" s="123"/>
      <c r="I26" s="123"/>
      <c r="J26" s="123"/>
      <c r="K26" s="123"/>
      <c r="L26" s="123"/>
      <c r="M26" s="123"/>
      <c r="N26" s="123"/>
      <c r="O26" s="123"/>
      <c r="P26" s="123"/>
    </row>
    <row r="27" spans="1:17" s="8" customFormat="1" x14ac:dyDescent="0.2">
      <c r="A27" s="105"/>
      <c r="B27" s="105"/>
      <c r="C27" s="106"/>
      <c r="D27" s="107"/>
      <c r="E27" s="105"/>
      <c r="F27" s="108"/>
      <c r="G27" s="109"/>
      <c r="H27" s="110"/>
      <c r="I27" s="110"/>
      <c r="J27" s="111"/>
      <c r="K27" s="110"/>
      <c r="L27" s="111"/>
      <c r="M27" s="110"/>
      <c r="N27" s="111"/>
      <c r="O27" s="110"/>
      <c r="P27" s="112"/>
    </row>
    <row r="28" spans="1:17" x14ac:dyDescent="0.2">
      <c r="A28" s="34"/>
      <c r="B28" s="34"/>
      <c r="C28" s="40"/>
      <c r="D28" s="36"/>
      <c r="E28" s="34"/>
      <c r="F28" s="34"/>
      <c r="G28" s="89"/>
      <c r="H28" s="90"/>
      <c r="I28" s="90"/>
      <c r="J28" s="90"/>
      <c r="K28" s="91" t="s">
        <v>826</v>
      </c>
      <c r="L28" s="92">
        <f>SUM(L13:L27)</f>
        <v>0</v>
      </c>
      <c r="M28" s="92">
        <f>SUM(M13:M27)</f>
        <v>0</v>
      </c>
      <c r="N28" s="92">
        <f>SUM(N13:N27)</f>
        <v>0</v>
      </c>
      <c r="O28" s="92">
        <f>SUM(O13:O27)</f>
        <v>0</v>
      </c>
      <c r="P28" s="93">
        <f>SUM(P13:P27)</f>
        <v>0</v>
      </c>
    </row>
    <row r="29" spans="1:17" x14ac:dyDescent="0.2">
      <c r="A29" s="34"/>
      <c r="B29" s="34"/>
      <c r="C29" s="40"/>
      <c r="D29" s="36"/>
      <c r="E29" s="34"/>
      <c r="F29" s="34"/>
      <c r="G29" s="89"/>
      <c r="H29" s="90"/>
      <c r="I29" s="90"/>
      <c r="J29" s="90"/>
      <c r="K29" s="91"/>
      <c r="L29" s="94"/>
      <c r="M29" s="94"/>
      <c r="N29" s="94"/>
      <c r="O29" s="94"/>
      <c r="P29" s="95"/>
    </row>
    <row r="30" spans="1:17" x14ac:dyDescent="0.2">
      <c r="A30" s="34"/>
      <c r="B30" s="34"/>
      <c r="C30" s="96" t="s">
        <v>20</v>
      </c>
      <c r="D30" s="36"/>
      <c r="E30" s="34"/>
      <c r="F30" s="53"/>
      <c r="G30" s="89"/>
      <c r="H30" s="90"/>
      <c r="I30" s="90"/>
      <c r="J30" s="90"/>
      <c r="K30" s="90"/>
      <c r="L30" s="90"/>
      <c r="M30" s="90"/>
      <c r="N30" s="90"/>
      <c r="O30" s="90"/>
      <c r="P30" s="97"/>
    </row>
    <row r="31" spans="1:17" s="4" customFormat="1" x14ac:dyDescent="0.2">
      <c r="A31" s="34"/>
      <c r="B31" s="34"/>
      <c r="C31" s="40"/>
      <c r="D31" s="36"/>
      <c r="E31" s="34"/>
      <c r="F31" s="53"/>
      <c r="G31" s="89"/>
      <c r="H31" s="90"/>
      <c r="I31" s="90"/>
      <c r="J31" s="90"/>
      <c r="K31" s="90"/>
      <c r="L31" s="90"/>
      <c r="M31" s="90"/>
      <c r="N31" s="90"/>
      <c r="O31" s="90"/>
      <c r="P31" s="97"/>
      <c r="Q31" s="6"/>
    </row>
    <row r="32" spans="1:17" x14ac:dyDescent="0.2">
      <c r="A32" s="34"/>
      <c r="B32" s="34"/>
      <c r="C32" s="40"/>
      <c r="D32" s="36"/>
      <c r="E32" s="34"/>
      <c r="F32" s="34"/>
      <c r="G32" s="89"/>
      <c r="H32" s="90"/>
      <c r="I32" s="90"/>
      <c r="J32" s="90"/>
      <c r="K32" s="90"/>
      <c r="L32" s="90"/>
      <c r="M32" s="90"/>
      <c r="N32" s="90"/>
      <c r="O32" s="90"/>
      <c r="P32" s="97"/>
    </row>
    <row r="33" spans="1:16" x14ac:dyDescent="0.2">
      <c r="A33" s="34"/>
      <c r="B33" s="34"/>
      <c r="C33" s="40"/>
      <c r="D33" s="36"/>
      <c r="E33" s="34"/>
      <c r="F33" s="34"/>
      <c r="G33" s="89"/>
      <c r="H33" s="90"/>
      <c r="I33" s="90"/>
      <c r="J33" s="90"/>
      <c r="K33" s="90"/>
      <c r="L33" s="90"/>
      <c r="M33" s="90"/>
      <c r="N33" s="90"/>
      <c r="O33" s="90"/>
      <c r="P33" s="97"/>
    </row>
    <row r="34" spans="1:16" x14ac:dyDescent="0.2">
      <c r="A34" s="34"/>
      <c r="B34" s="34"/>
      <c r="C34" s="96" t="s">
        <v>820</v>
      </c>
      <c r="D34" s="36"/>
      <c r="E34" s="34"/>
      <c r="F34" s="34"/>
      <c r="G34" s="89"/>
      <c r="H34" s="90"/>
      <c r="I34" s="90"/>
      <c r="J34" s="90"/>
      <c r="K34" s="90"/>
      <c r="L34" s="90"/>
      <c r="M34" s="90"/>
      <c r="N34" s="90"/>
      <c r="O34" s="90"/>
      <c r="P34" s="97"/>
    </row>
    <row r="35" spans="1:16" x14ac:dyDescent="0.2">
      <c r="A35" s="34"/>
      <c r="B35" s="34"/>
      <c r="C35" s="40"/>
      <c r="D35" s="36"/>
      <c r="E35" s="34"/>
      <c r="F35" s="34"/>
      <c r="G35" s="89"/>
      <c r="H35" s="90"/>
      <c r="I35" s="90"/>
      <c r="J35" s="90"/>
      <c r="K35" s="90"/>
      <c r="L35" s="90"/>
      <c r="M35" s="90"/>
      <c r="N35" s="90"/>
      <c r="O35" s="90"/>
      <c r="P35" s="97"/>
    </row>
  </sheetData>
  <mergeCells count="7">
    <mergeCell ref="L9:P9"/>
    <mergeCell ref="A9:A10"/>
    <mergeCell ref="B9:B10"/>
    <mergeCell ref="C9:C10"/>
    <mergeCell ref="D9:D10"/>
    <mergeCell ref="E9:E10"/>
    <mergeCell ref="F9:K9"/>
  </mergeCells>
  <pageMargins left="0.39370078740157483" right="0.35433070866141736" top="1.0236220472440944" bottom="0.39370078740157483" header="0.51181102362204722" footer="0.15748031496062992"/>
  <pageSetup paperSize="9" orientation="landscape" horizontalDpi="4294967292" verticalDpi="360" r:id="rId1"/>
  <headerFooter alignWithMargins="0">
    <oddHeader>&amp;C&amp;12LOKĀLĀ TĀME Nr. 1-10
&amp;"Arial,Bold"&amp;UDAŽĀDI DARBI.</oddHeader>
    <oddFooter>&amp;C&amp;8&amp;P</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92D050"/>
  </sheetPr>
  <dimension ref="A1:J35"/>
  <sheetViews>
    <sheetView workbookViewId="0">
      <selection activeCell="H7" sqref="H7"/>
    </sheetView>
  </sheetViews>
  <sheetFormatPr defaultColWidth="9.140625" defaultRowHeight="12.75" x14ac:dyDescent="0.2"/>
  <cols>
    <col min="1" max="1" width="4.140625" style="3" customWidth="1"/>
    <col min="2" max="2" width="10" style="3" customWidth="1"/>
    <col min="3" max="3" width="28.5703125" style="1" customWidth="1"/>
    <col min="4" max="4" width="17.7109375" style="2" customWidth="1"/>
    <col min="5" max="5" width="17.7109375" style="3" customWidth="1"/>
    <col min="6" max="6" width="17.7109375" style="4" customWidth="1"/>
    <col min="7" max="8" width="17.7109375" style="5" customWidth="1"/>
    <col min="9" max="9" width="9.140625" style="6"/>
    <col min="10" max="10" width="10.140625" style="6" bestFit="1" customWidth="1"/>
    <col min="11" max="16384" width="9.140625" style="6"/>
  </cols>
  <sheetData>
    <row r="1" spans="1:10" ht="15" x14ac:dyDescent="0.2">
      <c r="A1" s="37" t="s">
        <v>1</v>
      </c>
      <c r="B1" s="37"/>
      <c r="C1" s="40"/>
      <c r="D1" s="64" t="s">
        <v>43</v>
      </c>
      <c r="E1" s="34"/>
      <c r="F1" s="89"/>
      <c r="G1" s="90"/>
      <c r="H1" s="90"/>
    </row>
    <row r="2" spans="1:10" ht="15" x14ac:dyDescent="0.2">
      <c r="A2" s="37" t="s">
        <v>2</v>
      </c>
      <c r="B2" s="37"/>
      <c r="C2" s="40"/>
      <c r="D2" s="38" t="s">
        <v>48</v>
      </c>
      <c r="E2" s="34"/>
      <c r="F2" s="89"/>
      <c r="G2" s="90"/>
      <c r="H2" s="90"/>
    </row>
    <row r="3" spans="1:10" ht="15" x14ac:dyDescent="0.2">
      <c r="A3" s="37"/>
      <c r="B3" s="37"/>
      <c r="C3" s="40"/>
      <c r="D3" s="38" t="s">
        <v>881</v>
      </c>
      <c r="E3" s="34"/>
      <c r="F3" s="89"/>
      <c r="G3" s="90"/>
      <c r="H3" s="90"/>
    </row>
    <row r="4" spans="1:10" ht="15" x14ac:dyDescent="0.2">
      <c r="A4" s="37"/>
      <c r="B4" s="37"/>
      <c r="C4" s="40"/>
      <c r="D4" s="38" t="s">
        <v>429</v>
      </c>
      <c r="E4" s="34"/>
      <c r="F4" s="89"/>
      <c r="G4" s="90"/>
      <c r="H4" s="90"/>
    </row>
    <row r="5" spans="1:10" ht="15" x14ac:dyDescent="0.2">
      <c r="A5" s="37" t="s">
        <v>3</v>
      </c>
      <c r="B5" s="37"/>
      <c r="C5" s="40"/>
      <c r="D5" s="38" t="s">
        <v>49</v>
      </c>
      <c r="E5" s="34"/>
      <c r="F5" s="89"/>
      <c r="G5" s="90"/>
      <c r="H5" s="90"/>
    </row>
    <row r="6" spans="1:10" ht="15" x14ac:dyDescent="0.2">
      <c r="A6" s="37" t="s">
        <v>4</v>
      </c>
      <c r="B6" s="37"/>
      <c r="C6" s="40"/>
      <c r="D6" s="39"/>
      <c r="E6" s="34"/>
      <c r="F6" s="89"/>
      <c r="G6" s="146"/>
      <c r="H6" s="90"/>
    </row>
    <row r="7" spans="1:10" ht="15" x14ac:dyDescent="0.2">
      <c r="A7" s="37" t="s">
        <v>831</v>
      </c>
      <c r="B7" s="37"/>
      <c r="C7" s="40"/>
      <c r="D7" s="147">
        <f>D27</f>
        <v>0</v>
      </c>
      <c r="E7" s="34"/>
      <c r="F7" s="89"/>
      <c r="G7" s="90"/>
      <c r="H7" s="90"/>
    </row>
    <row r="8" spans="1:10" ht="15" x14ac:dyDescent="0.2">
      <c r="A8" s="37" t="s">
        <v>12</v>
      </c>
      <c r="B8" s="37"/>
      <c r="C8" s="40"/>
      <c r="D8" s="147">
        <f>H23</f>
        <v>0</v>
      </c>
      <c r="E8" s="34"/>
      <c r="F8" s="89"/>
      <c r="G8" s="90"/>
      <c r="H8" s="90"/>
    </row>
    <row r="9" spans="1:10" ht="15" x14ac:dyDescent="0.2">
      <c r="A9" s="37" t="s">
        <v>828</v>
      </c>
      <c r="B9" s="37"/>
      <c r="C9" s="40"/>
      <c r="D9" s="36"/>
      <c r="E9" s="34"/>
      <c r="F9" s="89"/>
      <c r="G9" s="90"/>
      <c r="H9" s="90"/>
    </row>
    <row r="10" spans="1:10" x14ac:dyDescent="0.2">
      <c r="A10" s="34"/>
      <c r="B10" s="34"/>
      <c r="C10" s="40"/>
      <c r="D10" s="36"/>
      <c r="E10" s="34"/>
      <c r="F10" s="89"/>
      <c r="G10" s="90"/>
      <c r="H10" s="90"/>
    </row>
    <row r="11" spans="1:10" ht="20.25" customHeight="1" x14ac:dyDescent="0.2">
      <c r="A11" s="390" t="s">
        <v>5</v>
      </c>
      <c r="B11" s="396" t="s">
        <v>13</v>
      </c>
      <c r="C11" s="394" t="s">
        <v>38</v>
      </c>
      <c r="D11" s="392" t="s">
        <v>832</v>
      </c>
      <c r="E11" s="389" t="s">
        <v>14</v>
      </c>
      <c r="F11" s="389"/>
      <c r="G11" s="389"/>
      <c r="H11" s="387" t="s">
        <v>10</v>
      </c>
      <c r="I11" s="7"/>
    </row>
    <row r="12" spans="1:10" ht="78.75" customHeight="1" x14ac:dyDescent="0.2">
      <c r="A12" s="391"/>
      <c r="B12" s="397"/>
      <c r="C12" s="395"/>
      <c r="D12" s="393"/>
      <c r="E12" s="159" t="s">
        <v>833</v>
      </c>
      <c r="F12" s="159" t="s">
        <v>834</v>
      </c>
      <c r="G12" s="159" t="s">
        <v>835</v>
      </c>
      <c r="H12" s="388"/>
    </row>
    <row r="13" spans="1:10" x14ac:dyDescent="0.2">
      <c r="A13" s="153"/>
      <c r="B13" s="41"/>
      <c r="C13" s="154"/>
      <c r="D13" s="43"/>
      <c r="E13" s="155"/>
      <c r="F13" s="101"/>
      <c r="G13" s="156"/>
      <c r="H13" s="102"/>
    </row>
    <row r="14" spans="1:10" s="14" customFormat="1" ht="25.5" x14ac:dyDescent="0.2">
      <c r="A14" s="58">
        <v>1</v>
      </c>
      <c r="B14" s="58" t="s">
        <v>177</v>
      </c>
      <c r="C14" s="59" t="s">
        <v>178</v>
      </c>
      <c r="D14" s="318">
        <f>EL!P79</f>
        <v>0</v>
      </c>
      <c r="E14" s="319">
        <f>EL!M79</f>
        <v>0</v>
      </c>
      <c r="F14" s="319">
        <f>EL!N79</f>
        <v>0</v>
      </c>
      <c r="G14" s="319">
        <f>EL!O79</f>
        <v>0</v>
      </c>
      <c r="H14" s="319">
        <f>EL!L79</f>
        <v>0</v>
      </c>
      <c r="I14" s="13"/>
      <c r="J14" s="13"/>
    </row>
    <row r="15" spans="1:10" s="14" customFormat="1" ht="25.5" x14ac:dyDescent="0.2">
      <c r="A15" s="58">
        <v>2</v>
      </c>
      <c r="B15" s="58" t="s">
        <v>179</v>
      </c>
      <c r="C15" s="59" t="s">
        <v>180</v>
      </c>
      <c r="D15" s="318">
        <f>ESS!P69</f>
        <v>0</v>
      </c>
      <c r="E15" s="319">
        <f>ESS!M69</f>
        <v>0</v>
      </c>
      <c r="F15" s="319">
        <f>ESS!N69</f>
        <v>0</v>
      </c>
      <c r="G15" s="319">
        <f>ESS!O69</f>
        <v>0</v>
      </c>
      <c r="H15" s="319">
        <f>ESS!L69</f>
        <v>0</v>
      </c>
      <c r="I15" s="13"/>
      <c r="J15" s="13"/>
    </row>
    <row r="16" spans="1:10" s="14" customFormat="1" ht="38.25" x14ac:dyDescent="0.2">
      <c r="A16" s="58">
        <v>3</v>
      </c>
      <c r="B16" s="58" t="s">
        <v>181</v>
      </c>
      <c r="C16" s="59" t="s">
        <v>270</v>
      </c>
      <c r="D16" s="318">
        <f>UAS!P31</f>
        <v>0</v>
      </c>
      <c r="E16" s="319">
        <f>UAS!M31</f>
        <v>0</v>
      </c>
      <c r="F16" s="319">
        <f>UAS!N31</f>
        <v>0</v>
      </c>
      <c r="G16" s="319">
        <f>UAS!O31</f>
        <v>0</v>
      </c>
      <c r="H16" s="319">
        <f>UAS!L31</f>
        <v>0</v>
      </c>
      <c r="I16" s="13"/>
      <c r="J16" s="13"/>
    </row>
    <row r="17" spans="1:10" s="14" customFormat="1" ht="25.5" x14ac:dyDescent="0.2">
      <c r="A17" s="58">
        <v>4</v>
      </c>
      <c r="B17" s="58" t="s">
        <v>182</v>
      </c>
      <c r="C17" s="59" t="s">
        <v>191</v>
      </c>
      <c r="D17" s="318">
        <f>IZZ!P26</f>
        <v>0</v>
      </c>
      <c r="E17" s="319">
        <f>IZZ!M26</f>
        <v>0</v>
      </c>
      <c r="F17" s="319">
        <f>IZZ!N26</f>
        <v>0</v>
      </c>
      <c r="G17" s="319">
        <f>IZZ!O26</f>
        <v>0</v>
      </c>
      <c r="H17" s="319">
        <f>IZZ!L26</f>
        <v>0</v>
      </c>
      <c r="I17" s="13"/>
      <c r="J17" s="13"/>
    </row>
    <row r="18" spans="1:10" s="14" customFormat="1" x14ac:dyDescent="0.2">
      <c r="A18" s="58">
        <v>5</v>
      </c>
      <c r="B18" s="58" t="s">
        <v>184</v>
      </c>
      <c r="C18" s="59" t="s">
        <v>183</v>
      </c>
      <c r="D18" s="318">
        <f>APK!P84</f>
        <v>0</v>
      </c>
      <c r="E18" s="319">
        <f>APK!M84</f>
        <v>0</v>
      </c>
      <c r="F18" s="319">
        <f>APK!N84</f>
        <v>0</v>
      </c>
      <c r="G18" s="319">
        <f>APK!O84</f>
        <v>0</v>
      </c>
      <c r="H18" s="319">
        <f>APK!L84</f>
        <v>0</v>
      </c>
      <c r="I18" s="13"/>
      <c r="J18" s="13"/>
    </row>
    <row r="19" spans="1:10" s="14" customFormat="1" x14ac:dyDescent="0.2">
      <c r="A19" s="58">
        <v>6</v>
      </c>
      <c r="B19" s="58" t="s">
        <v>186</v>
      </c>
      <c r="C19" s="59" t="s">
        <v>185</v>
      </c>
      <c r="D19" s="318">
        <f>V!P76</f>
        <v>0</v>
      </c>
      <c r="E19" s="319">
        <f>V!M76</f>
        <v>0</v>
      </c>
      <c r="F19" s="319">
        <f>V!N76</f>
        <v>0</v>
      </c>
      <c r="G19" s="319">
        <f>V!O76</f>
        <v>0</v>
      </c>
      <c r="H19" s="319">
        <f>V!L76</f>
        <v>0</v>
      </c>
      <c r="I19" s="13"/>
      <c r="J19" s="13"/>
    </row>
    <row r="20" spans="1:10" s="14" customFormat="1" ht="25.5" x14ac:dyDescent="0.2">
      <c r="A20" s="58">
        <v>7</v>
      </c>
      <c r="B20" s="58" t="s">
        <v>188</v>
      </c>
      <c r="C20" s="59" t="s">
        <v>187</v>
      </c>
      <c r="D20" s="318">
        <f>ŪK!P79</f>
        <v>0</v>
      </c>
      <c r="E20" s="319">
        <f>ŪK!M79</f>
        <v>0</v>
      </c>
      <c r="F20" s="319">
        <f>ŪK!N79</f>
        <v>0</v>
      </c>
      <c r="G20" s="319">
        <f>ŪK!O79</f>
        <v>0</v>
      </c>
      <c r="H20" s="319">
        <f>ŪK!L79</f>
        <v>0</v>
      </c>
      <c r="I20" s="13"/>
      <c r="J20" s="13"/>
    </row>
    <row r="21" spans="1:10" s="14" customFormat="1" ht="25.5" x14ac:dyDescent="0.2">
      <c r="A21" s="58">
        <v>8</v>
      </c>
      <c r="B21" s="58" t="s">
        <v>190</v>
      </c>
      <c r="C21" s="59" t="s">
        <v>189</v>
      </c>
      <c r="D21" s="318">
        <f>SANT!P37</f>
        <v>0</v>
      </c>
      <c r="E21" s="319">
        <f>SANT!M37</f>
        <v>0</v>
      </c>
      <c r="F21" s="319">
        <f>SANT!N37</f>
        <v>0</v>
      </c>
      <c r="G21" s="319">
        <f>SANT!O37</f>
        <v>0</v>
      </c>
      <c r="H21" s="319">
        <f>SANT!L37</f>
        <v>0</v>
      </c>
      <c r="I21" s="13"/>
      <c r="J21" s="13"/>
    </row>
    <row r="22" spans="1:10" x14ac:dyDescent="0.2">
      <c r="A22" s="54"/>
      <c r="B22" s="55"/>
      <c r="C22" s="157"/>
      <c r="D22" s="320"/>
      <c r="E22" s="321"/>
      <c r="F22" s="322"/>
      <c r="G22" s="321"/>
      <c r="H22" s="322"/>
      <c r="I22" s="10"/>
      <c r="J22" s="10"/>
    </row>
    <row r="23" spans="1:10" s="12" customFormat="1" x14ac:dyDescent="0.2">
      <c r="A23" s="148"/>
      <c r="B23" s="148"/>
      <c r="C23" s="149" t="s">
        <v>15</v>
      </c>
      <c r="D23" s="323">
        <f>SUM(D14:D22)</f>
        <v>0</v>
      </c>
      <c r="E23" s="324">
        <f>SUM(E14:E22)</f>
        <v>0</v>
      </c>
      <c r="F23" s="324">
        <f>SUM(F14:F22)</f>
        <v>0</v>
      </c>
      <c r="G23" s="324">
        <f>SUM(G14:G22)</f>
        <v>0</v>
      </c>
      <c r="H23" s="324">
        <f>SUM(H14:H22)</f>
        <v>0</v>
      </c>
      <c r="I23" s="11"/>
      <c r="J23" s="11"/>
    </row>
    <row r="24" spans="1:10" x14ac:dyDescent="0.2">
      <c r="A24" s="34"/>
      <c r="B24" s="34"/>
      <c r="C24" s="47" t="s">
        <v>829</v>
      </c>
      <c r="D24" s="52"/>
      <c r="E24" s="150"/>
      <c r="F24" s="151"/>
      <c r="G24" s="151"/>
      <c r="H24" s="151"/>
      <c r="I24" s="10"/>
      <c r="J24" s="10"/>
    </row>
    <row r="25" spans="1:10" x14ac:dyDescent="0.2">
      <c r="A25" s="34"/>
      <c r="B25" s="34"/>
      <c r="C25" s="152" t="s">
        <v>21</v>
      </c>
      <c r="D25" s="52"/>
      <c r="E25" s="150"/>
      <c r="F25" s="151"/>
      <c r="G25" s="151"/>
      <c r="H25" s="151"/>
      <c r="I25" s="10"/>
      <c r="J25" s="10"/>
    </row>
    <row r="26" spans="1:10" x14ac:dyDescent="0.2">
      <c r="A26" s="34"/>
      <c r="B26" s="34"/>
      <c r="C26" s="47" t="s">
        <v>830</v>
      </c>
      <c r="D26" s="52"/>
      <c r="E26" s="150"/>
      <c r="F26" s="151"/>
      <c r="G26" s="151"/>
      <c r="H26" s="151"/>
      <c r="I26" s="10"/>
      <c r="J26" s="10"/>
    </row>
    <row r="27" spans="1:10" x14ac:dyDescent="0.2">
      <c r="A27" s="34"/>
      <c r="B27" s="34"/>
      <c r="C27" s="49" t="s">
        <v>16</v>
      </c>
      <c r="D27" s="323">
        <f>SUM(D23:D26)</f>
        <v>0</v>
      </c>
      <c r="E27" s="150"/>
      <c r="F27" s="151"/>
      <c r="G27" s="151"/>
      <c r="H27" s="151"/>
      <c r="I27" s="10"/>
      <c r="J27" s="10"/>
    </row>
    <row r="28" spans="1:10" x14ac:dyDescent="0.2">
      <c r="A28" s="34"/>
      <c r="B28" s="34"/>
      <c r="C28" s="40"/>
      <c r="D28" s="36"/>
      <c r="E28" s="34"/>
      <c r="F28" s="89"/>
      <c r="G28" s="90"/>
      <c r="H28" s="90"/>
    </row>
    <row r="29" spans="1:10" x14ac:dyDescent="0.2">
      <c r="A29" s="34"/>
      <c r="B29" s="34"/>
      <c r="C29" s="40"/>
      <c r="D29" s="36"/>
      <c r="E29" s="34"/>
      <c r="F29" s="89"/>
      <c r="G29" s="90"/>
      <c r="H29" s="90"/>
    </row>
    <row r="30" spans="1:10" s="5" customFormat="1" x14ac:dyDescent="0.2">
      <c r="A30" s="34"/>
      <c r="B30" s="34"/>
      <c r="C30" s="96" t="s">
        <v>20</v>
      </c>
      <c r="D30" s="36"/>
      <c r="E30" s="34"/>
      <c r="F30" s="53"/>
      <c r="G30" s="89"/>
      <c r="H30" s="90"/>
      <c r="I30" s="6"/>
      <c r="J30" s="6"/>
    </row>
    <row r="31" spans="1:10" s="5" customFormat="1" x14ac:dyDescent="0.2">
      <c r="A31" s="34"/>
      <c r="B31" s="34"/>
      <c r="C31" s="40"/>
      <c r="D31" s="36"/>
      <c r="E31" s="34"/>
      <c r="F31" s="53"/>
      <c r="G31" s="89"/>
      <c r="H31" s="90"/>
      <c r="I31" s="6"/>
      <c r="J31" s="6"/>
    </row>
    <row r="32" spans="1:10" s="5" customFormat="1" x14ac:dyDescent="0.2">
      <c r="A32" s="34"/>
      <c r="B32" s="34"/>
      <c r="C32" s="96"/>
      <c r="D32" s="36"/>
      <c r="E32" s="34"/>
      <c r="F32" s="53"/>
      <c r="G32" s="89"/>
      <c r="H32" s="90"/>
      <c r="I32" s="6"/>
      <c r="J32" s="6"/>
    </row>
    <row r="33" spans="1:10" s="5" customFormat="1" x14ac:dyDescent="0.2">
      <c r="A33" s="34"/>
      <c r="B33" s="34"/>
      <c r="C33" s="40"/>
      <c r="D33" s="36"/>
      <c r="E33" s="34"/>
      <c r="F33" s="53"/>
      <c r="G33" s="89"/>
      <c r="H33" s="90"/>
      <c r="I33" s="6"/>
      <c r="J33" s="6"/>
    </row>
    <row r="34" spans="1:10" x14ac:dyDescent="0.2">
      <c r="A34" s="34"/>
      <c r="B34" s="34"/>
      <c r="C34" s="96" t="s">
        <v>820</v>
      </c>
      <c r="D34" s="36"/>
      <c r="E34" s="34"/>
      <c r="F34" s="89"/>
      <c r="G34" s="90"/>
      <c r="H34" s="90"/>
    </row>
    <row r="35" spans="1:10" x14ac:dyDescent="0.2">
      <c r="A35" s="34"/>
      <c r="B35" s="34"/>
      <c r="C35" s="40"/>
      <c r="D35" s="36"/>
      <c r="E35" s="34"/>
      <c r="F35" s="89"/>
      <c r="G35" s="90"/>
      <c r="H35" s="90"/>
    </row>
  </sheetData>
  <mergeCells count="6">
    <mergeCell ref="H11:H12"/>
    <mergeCell ref="A11:A12"/>
    <mergeCell ref="B11:B12"/>
    <mergeCell ref="C11:C12"/>
    <mergeCell ref="D11:D12"/>
    <mergeCell ref="E11:G11"/>
  </mergeCells>
  <pageMargins left="0.74803149606299213" right="0.74803149606299213" top="0.86614173228346458" bottom="0.98425196850393704" header="0.51181102362204722" footer="0.51181102362204722"/>
  <pageSetup paperSize="9" orientation="landscape" horizontalDpi="4294967292" verticalDpi="360" r:id="rId1"/>
  <headerFooter alignWithMargins="0">
    <oddHeader xml:space="preserve">&amp;C&amp;"Arial,Bold"&amp;12&amp;UKOPSAVILKUMA APRĒĶINS  Nr. 2&amp;"Arial,Regular"&amp;U
</oddHeader>
    <oddFooter>&amp;C&amp;8&amp;P&amp;R&amp;8&amp;D</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Q86"/>
  <sheetViews>
    <sheetView zoomScaleNormal="100" workbookViewId="0">
      <selection activeCell="K11" sqref="K11"/>
    </sheetView>
  </sheetViews>
  <sheetFormatPr defaultColWidth="9.140625" defaultRowHeight="12.75" x14ac:dyDescent="0.2"/>
  <cols>
    <col min="1" max="1" width="5.5703125" style="3" customWidth="1"/>
    <col min="2" max="2" width="8.42578125" style="3" customWidth="1"/>
    <col min="3" max="3" width="29.85546875" style="1" customWidth="1"/>
    <col min="4" max="4" width="6" style="2" customWidth="1"/>
    <col min="5" max="5" width="8.5703125" style="3" customWidth="1"/>
    <col min="6" max="6" width="6.28515625" style="3" customWidth="1"/>
    <col min="7" max="7" width="6.5703125" style="4" customWidth="1"/>
    <col min="8" max="8" width="6.42578125" style="5" customWidth="1"/>
    <col min="9" max="9" width="8.85546875" style="5" customWidth="1"/>
    <col min="10" max="10" width="6.28515625" style="5" customWidth="1"/>
    <col min="11" max="12" width="8.42578125" style="5" customWidth="1"/>
    <col min="13" max="13" width="9.28515625" style="5" customWidth="1"/>
    <col min="14" max="14" width="10" style="5" customWidth="1"/>
    <col min="15" max="15" width="8.42578125" style="5" customWidth="1"/>
    <col min="16" max="16" width="9.42578125" style="6" customWidth="1"/>
    <col min="17" max="16384" width="9.140625" style="6"/>
  </cols>
  <sheetData>
    <row r="1" spans="1:17" ht="15" x14ac:dyDescent="0.2">
      <c r="A1" s="62" t="s">
        <v>1</v>
      </c>
      <c r="B1" s="62"/>
      <c r="C1" s="63"/>
      <c r="D1" s="64" t="s">
        <v>43</v>
      </c>
      <c r="E1" s="65"/>
      <c r="F1" s="65"/>
      <c r="G1" s="66"/>
      <c r="H1" s="67"/>
      <c r="I1" s="67"/>
      <c r="J1" s="67"/>
      <c r="K1" s="67"/>
      <c r="L1" s="67"/>
      <c r="M1" s="67"/>
      <c r="N1" s="67"/>
      <c r="O1" s="67"/>
      <c r="P1" s="68"/>
    </row>
    <row r="2" spans="1:17" ht="15" x14ac:dyDescent="0.2">
      <c r="A2" s="62" t="s">
        <v>2</v>
      </c>
      <c r="B2" s="62"/>
      <c r="C2" s="63"/>
      <c r="D2" s="38" t="s">
        <v>48</v>
      </c>
      <c r="E2" s="65"/>
      <c r="F2" s="65"/>
      <c r="G2" s="66"/>
      <c r="H2" s="67"/>
      <c r="I2" s="67"/>
      <c r="J2" s="67"/>
      <c r="K2" s="67"/>
      <c r="L2" s="67"/>
      <c r="M2" s="67"/>
      <c r="N2" s="67"/>
      <c r="O2" s="67"/>
      <c r="P2" s="68"/>
    </row>
    <row r="3" spans="1:17" ht="15" x14ac:dyDescent="0.2">
      <c r="A3" s="62"/>
      <c r="B3" s="62"/>
      <c r="C3" s="63"/>
      <c r="D3" s="38" t="s">
        <v>881</v>
      </c>
      <c r="E3" s="65"/>
      <c r="F3" s="65"/>
      <c r="G3" s="66"/>
      <c r="H3" s="67"/>
      <c r="I3" s="67"/>
      <c r="J3" s="67"/>
      <c r="K3" s="67"/>
      <c r="L3" s="67"/>
      <c r="M3" s="67"/>
      <c r="N3" s="67"/>
      <c r="O3" s="67"/>
      <c r="P3" s="68"/>
    </row>
    <row r="4" spans="1:17" ht="15" x14ac:dyDescent="0.2">
      <c r="A4" s="62"/>
      <c r="B4" s="62"/>
      <c r="C4" s="63"/>
      <c r="D4" s="38" t="s">
        <v>429</v>
      </c>
      <c r="E4" s="65"/>
      <c r="F4" s="65"/>
      <c r="G4" s="66"/>
      <c r="H4" s="67"/>
      <c r="I4" s="67"/>
      <c r="J4" s="67"/>
      <c r="K4" s="67"/>
      <c r="L4" s="67"/>
      <c r="M4" s="67"/>
      <c r="N4" s="67"/>
      <c r="O4" s="67"/>
      <c r="P4" s="68"/>
    </row>
    <row r="5" spans="1:17" ht="14.25" customHeight="1" x14ac:dyDescent="0.2">
      <c r="A5" s="62" t="s">
        <v>3</v>
      </c>
      <c r="B5" s="62"/>
      <c r="C5" s="63"/>
      <c r="D5" s="38" t="s">
        <v>49</v>
      </c>
      <c r="E5" s="65"/>
      <c r="F5" s="65"/>
      <c r="G5" s="66"/>
      <c r="H5" s="67"/>
      <c r="I5" s="67"/>
      <c r="J5" s="67"/>
      <c r="K5" s="67"/>
      <c r="L5" s="67"/>
      <c r="M5" s="67"/>
      <c r="N5" s="67"/>
      <c r="O5" s="67"/>
      <c r="P5" s="68"/>
    </row>
    <row r="6" spans="1:17" ht="15" x14ac:dyDescent="0.2">
      <c r="A6" s="62" t="s">
        <v>4</v>
      </c>
      <c r="B6" s="62"/>
      <c r="C6" s="63"/>
      <c r="D6" s="69"/>
      <c r="E6" s="65"/>
      <c r="F6" s="65"/>
      <c r="G6" s="66"/>
      <c r="H6" s="67"/>
      <c r="I6" s="67"/>
      <c r="J6" s="67"/>
      <c r="K6" s="67"/>
      <c r="L6" s="67"/>
      <c r="M6" s="67"/>
      <c r="N6" s="67"/>
      <c r="O6" s="67"/>
      <c r="P6" s="68"/>
    </row>
    <row r="7" spans="1:17" ht="15" x14ac:dyDescent="0.2">
      <c r="A7" s="62" t="s">
        <v>858</v>
      </c>
      <c r="B7" s="62"/>
      <c r="C7" s="63"/>
      <c r="D7" s="70"/>
      <c r="E7" s="65"/>
      <c r="F7" s="65"/>
      <c r="G7" s="66"/>
      <c r="H7" s="67"/>
      <c r="I7" s="67"/>
      <c r="J7" s="67"/>
      <c r="K7" s="67"/>
      <c r="L7" s="67"/>
      <c r="M7" s="67"/>
      <c r="N7" s="67"/>
      <c r="O7" s="71" t="s">
        <v>823</v>
      </c>
      <c r="P7" s="72">
        <f>P79</f>
        <v>0</v>
      </c>
    </row>
    <row r="8" spans="1:17" ht="15" x14ac:dyDescent="0.2">
      <c r="A8" s="37" t="s">
        <v>828</v>
      </c>
      <c r="B8" s="37"/>
      <c r="C8" s="63"/>
      <c r="D8" s="70"/>
      <c r="E8" s="65"/>
      <c r="F8" s="65"/>
      <c r="G8" s="66"/>
      <c r="H8" s="67"/>
      <c r="I8" s="67"/>
      <c r="J8" s="67"/>
      <c r="K8" s="67"/>
      <c r="L8" s="67"/>
      <c r="M8" s="67"/>
      <c r="N8" s="67"/>
      <c r="O8" s="67"/>
      <c r="P8" s="68"/>
    </row>
    <row r="9" spans="1:17" ht="20.25" customHeight="1" x14ac:dyDescent="0.2">
      <c r="A9" s="390" t="s">
        <v>5</v>
      </c>
      <c r="B9" s="390" t="s">
        <v>64</v>
      </c>
      <c r="C9" s="402" t="s">
        <v>37</v>
      </c>
      <c r="D9" s="400" t="s">
        <v>6</v>
      </c>
      <c r="E9" s="390" t="s">
        <v>7</v>
      </c>
      <c r="F9" s="389" t="s">
        <v>8</v>
      </c>
      <c r="G9" s="389"/>
      <c r="H9" s="389"/>
      <c r="I9" s="389"/>
      <c r="J9" s="389"/>
      <c r="K9" s="399"/>
      <c r="L9" s="398" t="s">
        <v>11</v>
      </c>
      <c r="M9" s="389"/>
      <c r="N9" s="389"/>
      <c r="O9" s="389"/>
      <c r="P9" s="399"/>
      <c r="Q9" s="7"/>
    </row>
    <row r="10" spans="1:17" ht="90.75" customHeight="1" x14ac:dyDescent="0.2">
      <c r="A10" s="391"/>
      <c r="B10" s="391"/>
      <c r="C10" s="403"/>
      <c r="D10" s="401"/>
      <c r="E10" s="391"/>
      <c r="F10" s="160" t="s">
        <v>9</v>
      </c>
      <c r="G10" s="160" t="s">
        <v>23</v>
      </c>
      <c r="H10" s="161" t="s">
        <v>24</v>
      </c>
      <c r="I10" s="161" t="s">
        <v>36</v>
      </c>
      <c r="J10" s="161" t="s">
        <v>25</v>
      </c>
      <c r="K10" s="161" t="s">
        <v>26</v>
      </c>
      <c r="L10" s="161" t="s">
        <v>10</v>
      </c>
      <c r="M10" s="161" t="s">
        <v>24</v>
      </c>
      <c r="N10" s="161" t="s">
        <v>36</v>
      </c>
      <c r="O10" s="161" t="s">
        <v>25</v>
      </c>
      <c r="P10" s="161" t="s">
        <v>27</v>
      </c>
    </row>
    <row r="11" spans="1:17" x14ac:dyDescent="0.2">
      <c r="A11" s="73"/>
      <c r="B11" s="73"/>
      <c r="C11" s="74"/>
      <c r="D11" s="75"/>
      <c r="E11" s="76"/>
      <c r="F11" s="77"/>
      <c r="G11" s="78"/>
      <c r="H11" s="79"/>
      <c r="I11" s="79"/>
      <c r="J11" s="80"/>
      <c r="K11" s="79"/>
      <c r="L11" s="80"/>
      <c r="M11" s="79"/>
      <c r="N11" s="80"/>
      <c r="O11" s="79"/>
      <c r="P11" s="81"/>
    </row>
    <row r="12" spans="1:17" s="22" customFormat="1" x14ac:dyDescent="0.2">
      <c r="A12" s="207"/>
      <c r="B12" s="207"/>
      <c r="C12" s="206" t="s">
        <v>192</v>
      </c>
      <c r="D12" s="179"/>
      <c r="E12" s="291"/>
      <c r="F12" s="214"/>
      <c r="G12" s="292"/>
      <c r="H12" s="208"/>
      <c r="I12" s="209"/>
      <c r="J12" s="208"/>
      <c r="K12" s="209"/>
      <c r="L12" s="208"/>
      <c r="M12" s="209"/>
      <c r="N12" s="208"/>
      <c r="O12" s="209"/>
      <c r="P12" s="209"/>
    </row>
    <row r="13" spans="1:17" s="9" customFormat="1" ht="38.25" x14ac:dyDescent="0.2">
      <c r="A13" s="192">
        <v>1</v>
      </c>
      <c r="B13" s="192" t="s">
        <v>193</v>
      </c>
      <c r="C13" s="178" t="s">
        <v>550</v>
      </c>
      <c r="D13" s="44" t="s">
        <v>89</v>
      </c>
      <c r="E13" s="44">
        <v>1</v>
      </c>
      <c r="F13" s="190"/>
      <c r="G13" s="190"/>
      <c r="H13" s="190"/>
      <c r="I13" s="190"/>
      <c r="J13" s="190"/>
      <c r="K13" s="190"/>
      <c r="L13" s="190"/>
      <c r="M13" s="190"/>
      <c r="N13" s="190"/>
      <c r="O13" s="190"/>
      <c r="P13" s="190"/>
    </row>
    <row r="14" spans="1:17" s="9" customFormat="1" ht="38.25" x14ac:dyDescent="0.2">
      <c r="A14" s="192">
        <v>2</v>
      </c>
      <c r="B14" s="192" t="s">
        <v>193</v>
      </c>
      <c r="C14" s="178" t="s">
        <v>549</v>
      </c>
      <c r="D14" s="44" t="s">
        <v>89</v>
      </c>
      <c r="E14" s="44">
        <v>1</v>
      </c>
      <c r="F14" s="190"/>
      <c r="G14" s="190"/>
      <c r="H14" s="190"/>
      <c r="I14" s="190"/>
      <c r="J14" s="190"/>
      <c r="K14" s="190"/>
      <c r="L14" s="190"/>
      <c r="M14" s="190"/>
      <c r="N14" s="190"/>
      <c r="O14" s="190"/>
      <c r="P14" s="190"/>
    </row>
    <row r="15" spans="1:17" s="9" customFormat="1" x14ac:dyDescent="0.2">
      <c r="A15" s="192">
        <v>3</v>
      </c>
      <c r="B15" s="192" t="s">
        <v>193</v>
      </c>
      <c r="C15" s="293" t="s">
        <v>250</v>
      </c>
      <c r="D15" s="294" t="s">
        <v>89</v>
      </c>
      <c r="E15" s="294">
        <v>2</v>
      </c>
      <c r="F15" s="190"/>
      <c r="G15" s="190"/>
      <c r="H15" s="190"/>
      <c r="I15" s="190"/>
      <c r="J15" s="190"/>
      <c r="K15" s="190"/>
      <c r="L15" s="190"/>
      <c r="M15" s="190"/>
      <c r="N15" s="190"/>
      <c r="O15" s="190"/>
      <c r="P15" s="190"/>
    </row>
    <row r="16" spans="1:17" s="9" customFormat="1" x14ac:dyDescent="0.2">
      <c r="A16" s="192">
        <v>4</v>
      </c>
      <c r="B16" s="192" t="s">
        <v>193</v>
      </c>
      <c r="C16" s="178" t="s">
        <v>194</v>
      </c>
      <c r="D16" s="44" t="s">
        <v>84</v>
      </c>
      <c r="E16" s="44">
        <v>50</v>
      </c>
      <c r="F16" s="190"/>
      <c r="G16" s="190"/>
      <c r="H16" s="190"/>
      <c r="I16" s="190"/>
      <c r="J16" s="190"/>
      <c r="K16" s="190"/>
      <c r="L16" s="190"/>
      <c r="M16" s="190"/>
      <c r="N16" s="190"/>
      <c r="O16" s="190"/>
      <c r="P16" s="190"/>
    </row>
    <row r="17" spans="1:16" s="9" customFormat="1" x14ac:dyDescent="0.2">
      <c r="A17" s="192">
        <v>5</v>
      </c>
      <c r="B17" s="192" t="s">
        <v>193</v>
      </c>
      <c r="C17" s="178" t="s">
        <v>195</v>
      </c>
      <c r="D17" s="44" t="s">
        <v>84</v>
      </c>
      <c r="E17" s="44">
        <v>150</v>
      </c>
      <c r="F17" s="190"/>
      <c r="G17" s="190"/>
      <c r="H17" s="190"/>
      <c r="I17" s="190"/>
      <c r="J17" s="190"/>
      <c r="K17" s="190"/>
      <c r="L17" s="190"/>
      <c r="M17" s="190"/>
      <c r="N17" s="190"/>
      <c r="O17" s="190"/>
      <c r="P17" s="190"/>
    </row>
    <row r="18" spans="1:16" s="9" customFormat="1" ht="25.5" x14ac:dyDescent="0.2">
      <c r="A18" s="192">
        <v>6</v>
      </c>
      <c r="B18" s="192" t="s">
        <v>193</v>
      </c>
      <c r="C18" s="178" t="s">
        <v>196</v>
      </c>
      <c r="D18" s="44" t="s">
        <v>100</v>
      </c>
      <c r="E18" s="44">
        <v>1</v>
      </c>
      <c r="F18" s="190"/>
      <c r="G18" s="190"/>
      <c r="H18" s="190"/>
      <c r="I18" s="190"/>
      <c r="J18" s="190"/>
      <c r="K18" s="190"/>
      <c r="L18" s="190"/>
      <c r="M18" s="190"/>
      <c r="N18" s="190"/>
      <c r="O18" s="190"/>
      <c r="P18" s="190"/>
    </row>
    <row r="19" spans="1:16" s="9" customFormat="1" x14ac:dyDescent="0.2">
      <c r="A19" s="192">
        <v>7</v>
      </c>
      <c r="B19" s="192" t="s">
        <v>193</v>
      </c>
      <c r="C19" s="178" t="s">
        <v>197</v>
      </c>
      <c r="D19" s="44" t="s">
        <v>198</v>
      </c>
      <c r="E19" s="44">
        <v>2</v>
      </c>
      <c r="F19" s="190"/>
      <c r="G19" s="190"/>
      <c r="H19" s="190"/>
      <c r="I19" s="190"/>
      <c r="J19" s="190"/>
      <c r="K19" s="190"/>
      <c r="L19" s="190"/>
      <c r="M19" s="190"/>
      <c r="N19" s="190"/>
      <c r="O19" s="190"/>
      <c r="P19" s="190"/>
    </row>
    <row r="20" spans="1:16" s="9" customFormat="1" ht="25.5" x14ac:dyDescent="0.2">
      <c r="A20" s="192">
        <v>8</v>
      </c>
      <c r="B20" s="192" t="s">
        <v>193</v>
      </c>
      <c r="C20" s="178" t="s">
        <v>199</v>
      </c>
      <c r="D20" s="44" t="s">
        <v>100</v>
      </c>
      <c r="E20" s="44">
        <v>3</v>
      </c>
      <c r="F20" s="190"/>
      <c r="G20" s="190"/>
      <c r="H20" s="190"/>
      <c r="I20" s="190"/>
      <c r="J20" s="190"/>
      <c r="K20" s="190"/>
      <c r="L20" s="190"/>
      <c r="M20" s="190"/>
      <c r="N20" s="190"/>
      <c r="O20" s="190"/>
      <c r="P20" s="190"/>
    </row>
    <row r="21" spans="1:16" s="9" customFormat="1" ht="25.5" x14ac:dyDescent="0.2">
      <c r="A21" s="192">
        <v>9</v>
      </c>
      <c r="B21" s="192" t="s">
        <v>193</v>
      </c>
      <c r="C21" s="178" t="s">
        <v>200</v>
      </c>
      <c r="D21" s="44" t="s">
        <v>100</v>
      </c>
      <c r="E21" s="44">
        <v>3</v>
      </c>
      <c r="F21" s="190"/>
      <c r="G21" s="190"/>
      <c r="H21" s="190"/>
      <c r="I21" s="190"/>
      <c r="J21" s="190"/>
      <c r="K21" s="190"/>
      <c r="L21" s="190"/>
      <c r="M21" s="190"/>
      <c r="N21" s="190"/>
      <c r="O21" s="190"/>
      <c r="P21" s="190"/>
    </row>
    <row r="22" spans="1:16" s="9" customFormat="1" ht="25.5" x14ac:dyDescent="0.2">
      <c r="A22" s="192">
        <v>10</v>
      </c>
      <c r="B22" s="192" t="s">
        <v>193</v>
      </c>
      <c r="C22" s="178" t="s">
        <v>201</v>
      </c>
      <c r="D22" s="44" t="s">
        <v>84</v>
      </c>
      <c r="E22" s="44">
        <v>5</v>
      </c>
      <c r="F22" s="190"/>
      <c r="G22" s="190"/>
      <c r="H22" s="190"/>
      <c r="I22" s="190"/>
      <c r="J22" s="190"/>
      <c r="K22" s="190"/>
      <c r="L22" s="190"/>
      <c r="M22" s="190"/>
      <c r="N22" s="190"/>
      <c r="O22" s="190"/>
      <c r="P22" s="190"/>
    </row>
    <row r="23" spans="1:16" s="9" customFormat="1" ht="25.5" x14ac:dyDescent="0.2">
      <c r="A23" s="192">
        <v>11</v>
      </c>
      <c r="B23" s="192" t="s">
        <v>193</v>
      </c>
      <c r="C23" s="295" t="s">
        <v>202</v>
      </c>
      <c r="D23" s="45" t="s">
        <v>84</v>
      </c>
      <c r="E23" s="45">
        <v>45</v>
      </c>
      <c r="F23" s="190"/>
      <c r="G23" s="190"/>
      <c r="H23" s="190"/>
      <c r="I23" s="190"/>
      <c r="J23" s="190"/>
      <c r="K23" s="190"/>
      <c r="L23" s="190"/>
      <c r="M23" s="190"/>
      <c r="N23" s="190"/>
      <c r="O23" s="190"/>
      <c r="P23" s="190"/>
    </row>
    <row r="24" spans="1:16" s="9" customFormat="1" ht="25.5" x14ac:dyDescent="0.2">
      <c r="A24" s="192">
        <v>12</v>
      </c>
      <c r="B24" s="192" t="s">
        <v>193</v>
      </c>
      <c r="C24" s="295" t="s">
        <v>551</v>
      </c>
      <c r="D24" s="45" t="s">
        <v>84</v>
      </c>
      <c r="E24" s="45">
        <v>15</v>
      </c>
      <c r="F24" s="190"/>
      <c r="G24" s="190"/>
      <c r="H24" s="190"/>
      <c r="I24" s="190"/>
      <c r="J24" s="190"/>
      <c r="K24" s="190"/>
      <c r="L24" s="190"/>
      <c r="M24" s="190"/>
      <c r="N24" s="190"/>
      <c r="O24" s="190"/>
      <c r="P24" s="190"/>
    </row>
    <row r="25" spans="1:16" s="9" customFormat="1" ht="25.5" x14ac:dyDescent="0.2">
      <c r="A25" s="192">
        <v>13</v>
      </c>
      <c r="B25" s="192" t="s">
        <v>193</v>
      </c>
      <c r="C25" s="176" t="s">
        <v>251</v>
      </c>
      <c r="D25" s="192" t="s">
        <v>84</v>
      </c>
      <c r="E25" s="192">
        <v>45</v>
      </c>
      <c r="F25" s="190"/>
      <c r="G25" s="190"/>
      <c r="H25" s="190"/>
      <c r="I25" s="190"/>
      <c r="J25" s="190"/>
      <c r="K25" s="190"/>
      <c r="L25" s="190"/>
      <c r="M25" s="190"/>
      <c r="N25" s="190"/>
      <c r="O25" s="190"/>
      <c r="P25" s="190"/>
    </row>
    <row r="26" spans="1:16" s="9" customFormat="1" ht="25.5" x14ac:dyDescent="0.2">
      <c r="A26" s="192">
        <v>14</v>
      </c>
      <c r="B26" s="192" t="s">
        <v>193</v>
      </c>
      <c r="C26" s="176" t="s">
        <v>552</v>
      </c>
      <c r="D26" s="192" t="s">
        <v>84</v>
      </c>
      <c r="E26" s="192">
        <v>20</v>
      </c>
      <c r="F26" s="190"/>
      <c r="G26" s="190"/>
      <c r="H26" s="190"/>
      <c r="I26" s="190"/>
      <c r="J26" s="190"/>
      <c r="K26" s="190"/>
      <c r="L26" s="190"/>
      <c r="M26" s="190"/>
      <c r="N26" s="190"/>
      <c r="O26" s="190"/>
      <c r="P26" s="190"/>
    </row>
    <row r="27" spans="1:16" s="9" customFormat="1" ht="25.5" x14ac:dyDescent="0.2">
      <c r="A27" s="192">
        <v>15</v>
      </c>
      <c r="B27" s="192" t="s">
        <v>193</v>
      </c>
      <c r="C27" s="176" t="s">
        <v>252</v>
      </c>
      <c r="D27" s="192" t="s">
        <v>89</v>
      </c>
      <c r="E27" s="192">
        <v>2</v>
      </c>
      <c r="F27" s="190"/>
      <c r="G27" s="190"/>
      <c r="H27" s="190"/>
      <c r="I27" s="190"/>
      <c r="J27" s="190"/>
      <c r="K27" s="190"/>
      <c r="L27" s="190"/>
      <c r="M27" s="190"/>
      <c r="N27" s="190"/>
      <c r="O27" s="190"/>
      <c r="P27" s="190"/>
    </row>
    <row r="28" spans="1:16" s="22" customFormat="1" x14ac:dyDescent="0.2">
      <c r="A28" s="207"/>
      <c r="B28" s="204"/>
      <c r="C28" s="205" t="s">
        <v>203</v>
      </c>
      <c r="D28" s="179"/>
      <c r="E28" s="296"/>
      <c r="F28" s="214"/>
      <c r="G28" s="214"/>
      <c r="H28" s="214"/>
      <c r="I28" s="214"/>
      <c r="J28" s="214"/>
      <c r="K28" s="214"/>
      <c r="L28" s="214"/>
      <c r="M28" s="214"/>
      <c r="N28" s="214"/>
      <c r="O28" s="214"/>
      <c r="P28" s="214"/>
    </row>
    <row r="29" spans="1:16" s="9" customFormat="1" ht="25.5" x14ac:dyDescent="0.2">
      <c r="A29" s="192">
        <v>16</v>
      </c>
      <c r="B29" s="192" t="s">
        <v>193</v>
      </c>
      <c r="C29" s="237" t="s">
        <v>204</v>
      </c>
      <c r="D29" s="256" t="s">
        <v>100</v>
      </c>
      <c r="E29" s="297">
        <v>27</v>
      </c>
      <c r="F29" s="190"/>
      <c r="G29" s="190"/>
      <c r="H29" s="190"/>
      <c r="I29" s="190"/>
      <c r="J29" s="190"/>
      <c r="K29" s="190"/>
      <c r="L29" s="190"/>
      <c r="M29" s="190"/>
      <c r="N29" s="190"/>
      <c r="O29" s="190"/>
      <c r="P29" s="190"/>
    </row>
    <row r="30" spans="1:16" s="9" customFormat="1" ht="38.25" x14ac:dyDescent="0.2">
      <c r="A30" s="192">
        <v>17</v>
      </c>
      <c r="B30" s="192" t="s">
        <v>193</v>
      </c>
      <c r="C30" s="237" t="s">
        <v>205</v>
      </c>
      <c r="D30" s="256" t="s">
        <v>100</v>
      </c>
      <c r="E30" s="297">
        <v>2</v>
      </c>
      <c r="F30" s="190"/>
      <c r="G30" s="190"/>
      <c r="H30" s="190"/>
      <c r="I30" s="190"/>
      <c r="J30" s="190"/>
      <c r="K30" s="190"/>
      <c r="L30" s="190"/>
      <c r="M30" s="190"/>
      <c r="N30" s="190"/>
      <c r="O30" s="190"/>
      <c r="P30" s="190"/>
    </row>
    <row r="31" spans="1:16" s="9" customFormat="1" ht="38.25" x14ac:dyDescent="0.2">
      <c r="A31" s="192">
        <v>18</v>
      </c>
      <c r="B31" s="192" t="s">
        <v>193</v>
      </c>
      <c r="C31" s="237" t="s">
        <v>206</v>
      </c>
      <c r="D31" s="256" t="s">
        <v>100</v>
      </c>
      <c r="E31" s="297">
        <v>2</v>
      </c>
      <c r="F31" s="190"/>
      <c r="G31" s="190"/>
      <c r="H31" s="190"/>
      <c r="I31" s="190"/>
      <c r="J31" s="190"/>
      <c r="K31" s="190"/>
      <c r="L31" s="190"/>
      <c r="M31" s="190"/>
      <c r="N31" s="190"/>
      <c r="O31" s="190"/>
      <c r="P31" s="190"/>
    </row>
    <row r="32" spans="1:16" s="9" customFormat="1" ht="25.5" x14ac:dyDescent="0.2">
      <c r="A32" s="192">
        <v>19</v>
      </c>
      <c r="B32" s="192" t="s">
        <v>193</v>
      </c>
      <c r="C32" s="237" t="s">
        <v>207</v>
      </c>
      <c r="D32" s="256" t="s">
        <v>100</v>
      </c>
      <c r="E32" s="297">
        <v>4</v>
      </c>
      <c r="F32" s="190"/>
      <c r="G32" s="190"/>
      <c r="H32" s="190"/>
      <c r="I32" s="190"/>
      <c r="J32" s="190"/>
      <c r="K32" s="190"/>
      <c r="L32" s="190"/>
      <c r="M32" s="190"/>
      <c r="N32" s="190"/>
      <c r="O32" s="190"/>
      <c r="P32" s="190"/>
    </row>
    <row r="33" spans="1:16" s="9" customFormat="1" ht="28.5" x14ac:dyDescent="0.2">
      <c r="A33" s="192">
        <v>20</v>
      </c>
      <c r="B33" s="192"/>
      <c r="C33" s="176" t="s">
        <v>859</v>
      </c>
      <c r="D33" s="177" t="s">
        <v>84</v>
      </c>
      <c r="E33" s="192">
        <v>700</v>
      </c>
      <c r="F33" s="190"/>
      <c r="G33" s="190"/>
      <c r="H33" s="190"/>
      <c r="I33" s="190"/>
      <c r="J33" s="190"/>
      <c r="K33" s="190"/>
      <c r="L33" s="190"/>
      <c r="M33" s="190"/>
      <c r="N33" s="190"/>
      <c r="O33" s="190"/>
      <c r="P33" s="190"/>
    </row>
    <row r="34" spans="1:16" s="9" customFormat="1" ht="15.75" x14ac:dyDescent="0.2">
      <c r="A34" s="192">
        <v>21</v>
      </c>
      <c r="B34" s="192" t="s">
        <v>193</v>
      </c>
      <c r="C34" s="237" t="s">
        <v>210</v>
      </c>
      <c r="D34" s="177" t="s">
        <v>824</v>
      </c>
      <c r="E34" s="297">
        <v>0.05</v>
      </c>
      <c r="F34" s="190"/>
      <c r="G34" s="190"/>
      <c r="H34" s="190"/>
      <c r="I34" s="190"/>
      <c r="J34" s="190"/>
      <c r="K34" s="190"/>
      <c r="L34" s="190"/>
      <c r="M34" s="190"/>
      <c r="N34" s="190"/>
      <c r="O34" s="190"/>
      <c r="P34" s="190"/>
    </row>
    <row r="35" spans="1:16" s="9" customFormat="1" x14ac:dyDescent="0.2">
      <c r="A35" s="192">
        <v>22</v>
      </c>
      <c r="B35" s="192" t="s">
        <v>193</v>
      </c>
      <c r="C35" s="237" t="s">
        <v>212</v>
      </c>
      <c r="D35" s="256" t="s">
        <v>198</v>
      </c>
      <c r="E35" s="297">
        <v>4</v>
      </c>
      <c r="F35" s="190"/>
      <c r="G35" s="190"/>
      <c r="H35" s="190"/>
      <c r="I35" s="190"/>
      <c r="J35" s="190"/>
      <c r="K35" s="190"/>
      <c r="L35" s="190"/>
      <c r="M35" s="190"/>
      <c r="N35" s="190"/>
      <c r="O35" s="190"/>
      <c r="P35" s="190"/>
    </row>
    <row r="36" spans="1:16" s="9" customFormat="1" x14ac:dyDescent="0.2">
      <c r="A36" s="192">
        <v>23</v>
      </c>
      <c r="B36" s="192" t="s">
        <v>193</v>
      </c>
      <c r="C36" s="237" t="s">
        <v>214</v>
      </c>
      <c r="D36" s="177" t="s">
        <v>84</v>
      </c>
      <c r="E36" s="297">
        <v>100</v>
      </c>
      <c r="F36" s="190"/>
      <c r="G36" s="190"/>
      <c r="H36" s="190"/>
      <c r="I36" s="190"/>
      <c r="J36" s="190"/>
      <c r="K36" s="190"/>
      <c r="L36" s="190"/>
      <c r="M36" s="190"/>
      <c r="N36" s="190"/>
      <c r="O36" s="190"/>
      <c r="P36" s="190"/>
    </row>
    <row r="37" spans="1:16" s="9" customFormat="1" x14ac:dyDescent="0.2">
      <c r="A37" s="192">
        <v>24</v>
      </c>
      <c r="B37" s="192" t="s">
        <v>193</v>
      </c>
      <c r="C37" s="237" t="s">
        <v>216</v>
      </c>
      <c r="D37" s="177" t="s">
        <v>84</v>
      </c>
      <c r="E37" s="297">
        <v>150</v>
      </c>
      <c r="F37" s="190"/>
      <c r="G37" s="190"/>
      <c r="H37" s="190"/>
      <c r="I37" s="190"/>
      <c r="J37" s="190"/>
      <c r="K37" s="190"/>
      <c r="L37" s="190"/>
      <c r="M37" s="190"/>
      <c r="N37" s="190"/>
      <c r="O37" s="190"/>
      <c r="P37" s="190"/>
    </row>
    <row r="38" spans="1:16" s="9" customFormat="1" x14ac:dyDescent="0.2">
      <c r="A38" s="192">
        <v>25</v>
      </c>
      <c r="B38" s="192" t="s">
        <v>193</v>
      </c>
      <c r="C38" s="298" t="s">
        <v>253</v>
      </c>
      <c r="D38" s="192" t="s">
        <v>84</v>
      </c>
      <c r="E38" s="192">
        <v>50</v>
      </c>
      <c r="F38" s="190"/>
      <c r="G38" s="190"/>
      <c r="H38" s="190"/>
      <c r="I38" s="190"/>
      <c r="J38" s="190"/>
      <c r="K38" s="190"/>
      <c r="L38" s="190"/>
      <c r="M38" s="190"/>
      <c r="N38" s="190"/>
      <c r="O38" s="190"/>
      <c r="P38" s="190"/>
    </row>
    <row r="39" spans="1:16" s="22" customFormat="1" x14ac:dyDescent="0.2">
      <c r="A39" s="207"/>
      <c r="B39" s="204"/>
      <c r="C39" s="299" t="s">
        <v>223</v>
      </c>
      <c r="D39" s="300"/>
      <c r="E39" s="301"/>
      <c r="F39" s="214"/>
      <c r="G39" s="214"/>
      <c r="H39" s="214"/>
      <c r="I39" s="214"/>
      <c r="J39" s="214"/>
      <c r="K39" s="214"/>
      <c r="L39" s="214"/>
      <c r="M39" s="214"/>
      <c r="N39" s="214"/>
      <c r="O39" s="214"/>
      <c r="P39" s="214"/>
    </row>
    <row r="40" spans="1:16" s="9" customFormat="1" ht="89.25" x14ac:dyDescent="0.2">
      <c r="A40" s="192">
        <v>26</v>
      </c>
      <c r="B40" s="192" t="s">
        <v>193</v>
      </c>
      <c r="C40" s="237" t="s">
        <v>860</v>
      </c>
      <c r="D40" s="256" t="s">
        <v>100</v>
      </c>
      <c r="E40" s="297">
        <v>42</v>
      </c>
      <c r="F40" s="190"/>
      <c r="G40" s="190"/>
      <c r="H40" s="190"/>
      <c r="I40" s="190"/>
      <c r="J40" s="190"/>
      <c r="K40" s="190"/>
      <c r="L40" s="190"/>
      <c r="M40" s="190"/>
      <c r="N40" s="190"/>
      <c r="O40" s="190"/>
      <c r="P40" s="190"/>
    </row>
    <row r="41" spans="1:16" s="9" customFormat="1" ht="114.75" x14ac:dyDescent="0.2">
      <c r="A41" s="192">
        <v>27</v>
      </c>
      <c r="B41" s="192" t="s">
        <v>193</v>
      </c>
      <c r="C41" s="237" t="s">
        <v>553</v>
      </c>
      <c r="D41" s="256" t="s">
        <v>100</v>
      </c>
      <c r="E41" s="297">
        <v>4</v>
      </c>
      <c r="F41" s="190"/>
      <c r="G41" s="190"/>
      <c r="H41" s="190"/>
      <c r="I41" s="190"/>
      <c r="J41" s="190"/>
      <c r="K41" s="190"/>
      <c r="L41" s="190"/>
      <c r="M41" s="190"/>
      <c r="N41" s="190"/>
      <c r="O41" s="190"/>
      <c r="P41" s="190"/>
    </row>
    <row r="42" spans="1:16" s="9" customFormat="1" ht="89.25" x14ac:dyDescent="0.2">
      <c r="A42" s="192">
        <v>28</v>
      </c>
      <c r="B42" s="192" t="s">
        <v>193</v>
      </c>
      <c r="C42" s="237" t="s">
        <v>554</v>
      </c>
      <c r="D42" s="256" t="s">
        <v>100</v>
      </c>
      <c r="E42" s="297">
        <v>6</v>
      </c>
      <c r="F42" s="190"/>
      <c r="G42" s="190"/>
      <c r="H42" s="190"/>
      <c r="I42" s="190"/>
      <c r="J42" s="190"/>
      <c r="K42" s="190"/>
      <c r="L42" s="190"/>
      <c r="M42" s="190"/>
      <c r="N42" s="190"/>
      <c r="O42" s="190"/>
      <c r="P42" s="190"/>
    </row>
    <row r="43" spans="1:16" s="9" customFormat="1" ht="38.25" x14ac:dyDescent="0.2">
      <c r="A43" s="192">
        <v>29</v>
      </c>
      <c r="B43" s="192" t="s">
        <v>193</v>
      </c>
      <c r="C43" s="237" t="s">
        <v>555</v>
      </c>
      <c r="D43" s="256" t="s">
        <v>100</v>
      </c>
      <c r="E43" s="297">
        <v>52</v>
      </c>
      <c r="F43" s="190"/>
      <c r="G43" s="190"/>
      <c r="H43" s="190"/>
      <c r="I43" s="190"/>
      <c r="J43" s="190"/>
      <c r="K43" s="190"/>
      <c r="L43" s="190"/>
      <c r="M43" s="190"/>
      <c r="N43" s="190"/>
      <c r="O43" s="190"/>
      <c r="P43" s="190"/>
    </row>
    <row r="44" spans="1:16" s="9" customFormat="1" ht="63.75" x14ac:dyDescent="0.2">
      <c r="A44" s="192">
        <v>30</v>
      </c>
      <c r="B44" s="192" t="s">
        <v>193</v>
      </c>
      <c r="C44" s="237" t="s">
        <v>556</v>
      </c>
      <c r="D44" s="256" t="s">
        <v>100</v>
      </c>
      <c r="E44" s="297">
        <v>7</v>
      </c>
      <c r="F44" s="190"/>
      <c r="G44" s="190"/>
      <c r="H44" s="190"/>
      <c r="I44" s="190"/>
      <c r="J44" s="190"/>
      <c r="K44" s="190"/>
      <c r="L44" s="190"/>
      <c r="M44" s="190"/>
      <c r="N44" s="190"/>
      <c r="O44" s="190"/>
      <c r="P44" s="190"/>
    </row>
    <row r="45" spans="1:16" s="9" customFormat="1" ht="63.75" x14ac:dyDescent="0.2">
      <c r="A45" s="192">
        <v>31</v>
      </c>
      <c r="B45" s="192" t="s">
        <v>193</v>
      </c>
      <c r="C45" s="237" t="s">
        <v>557</v>
      </c>
      <c r="D45" s="256" t="s">
        <v>100</v>
      </c>
      <c r="E45" s="297">
        <v>13</v>
      </c>
      <c r="F45" s="190"/>
      <c r="G45" s="190"/>
      <c r="H45" s="190"/>
      <c r="I45" s="190"/>
      <c r="J45" s="190"/>
      <c r="K45" s="190"/>
      <c r="L45" s="190"/>
      <c r="M45" s="190"/>
      <c r="N45" s="190"/>
      <c r="O45" s="190"/>
      <c r="P45" s="190"/>
    </row>
    <row r="46" spans="1:16" s="9" customFormat="1" ht="63.75" x14ac:dyDescent="0.2">
      <c r="A46" s="192">
        <v>32</v>
      </c>
      <c r="B46" s="192" t="s">
        <v>193</v>
      </c>
      <c r="C46" s="237" t="s">
        <v>558</v>
      </c>
      <c r="D46" s="256" t="s">
        <v>100</v>
      </c>
      <c r="E46" s="297">
        <v>4</v>
      </c>
      <c r="F46" s="190"/>
      <c r="G46" s="190"/>
      <c r="H46" s="190"/>
      <c r="I46" s="190"/>
      <c r="J46" s="190"/>
      <c r="K46" s="190"/>
      <c r="L46" s="190"/>
      <c r="M46" s="190"/>
      <c r="N46" s="190"/>
      <c r="O46" s="190"/>
      <c r="P46" s="190"/>
    </row>
    <row r="47" spans="1:16" s="9" customFormat="1" ht="63.75" x14ac:dyDescent="0.2">
      <c r="A47" s="192">
        <v>33</v>
      </c>
      <c r="B47" s="192" t="s">
        <v>193</v>
      </c>
      <c r="C47" s="237" t="s">
        <v>559</v>
      </c>
      <c r="D47" s="256" t="s">
        <v>100</v>
      </c>
      <c r="E47" s="297">
        <v>9</v>
      </c>
      <c r="F47" s="190"/>
      <c r="G47" s="190"/>
      <c r="H47" s="190"/>
      <c r="I47" s="190"/>
      <c r="J47" s="190"/>
      <c r="K47" s="190"/>
      <c r="L47" s="190"/>
      <c r="M47" s="190"/>
      <c r="N47" s="190"/>
      <c r="O47" s="190"/>
      <c r="P47" s="190"/>
    </row>
    <row r="48" spans="1:16" s="9" customFormat="1" ht="63.75" x14ac:dyDescent="0.2">
      <c r="A48" s="192">
        <v>34</v>
      </c>
      <c r="B48" s="192" t="s">
        <v>193</v>
      </c>
      <c r="C48" s="237" t="s">
        <v>560</v>
      </c>
      <c r="D48" s="256" t="s">
        <v>100</v>
      </c>
      <c r="E48" s="297">
        <v>19</v>
      </c>
      <c r="F48" s="190"/>
      <c r="G48" s="190"/>
      <c r="H48" s="190"/>
      <c r="I48" s="190"/>
      <c r="J48" s="190"/>
      <c r="K48" s="190"/>
      <c r="L48" s="190"/>
      <c r="M48" s="190"/>
      <c r="N48" s="190"/>
      <c r="O48" s="190"/>
      <c r="P48" s="190"/>
    </row>
    <row r="49" spans="1:16" s="9" customFormat="1" ht="89.25" x14ac:dyDescent="0.2">
      <c r="A49" s="192">
        <v>35</v>
      </c>
      <c r="B49" s="192" t="s">
        <v>193</v>
      </c>
      <c r="C49" s="237" t="s">
        <v>561</v>
      </c>
      <c r="D49" s="256" t="s">
        <v>100</v>
      </c>
      <c r="E49" s="297">
        <v>5</v>
      </c>
      <c r="F49" s="190"/>
      <c r="G49" s="190"/>
      <c r="H49" s="190"/>
      <c r="I49" s="190"/>
      <c r="J49" s="190"/>
      <c r="K49" s="190"/>
      <c r="L49" s="190"/>
      <c r="M49" s="190"/>
      <c r="N49" s="190"/>
      <c r="O49" s="190"/>
      <c r="P49" s="190"/>
    </row>
    <row r="50" spans="1:16" s="9" customFormat="1" ht="63.75" x14ac:dyDescent="0.2">
      <c r="A50" s="192">
        <v>36</v>
      </c>
      <c r="B50" s="192" t="s">
        <v>193</v>
      </c>
      <c r="C50" s="237" t="s">
        <v>562</v>
      </c>
      <c r="D50" s="256" t="s">
        <v>100</v>
      </c>
      <c r="E50" s="297">
        <v>7</v>
      </c>
      <c r="F50" s="190"/>
      <c r="G50" s="190"/>
      <c r="H50" s="190"/>
      <c r="I50" s="190"/>
      <c r="J50" s="190"/>
      <c r="K50" s="190"/>
      <c r="L50" s="190"/>
      <c r="M50" s="190"/>
      <c r="N50" s="190"/>
      <c r="O50" s="190"/>
      <c r="P50" s="190"/>
    </row>
    <row r="51" spans="1:16" s="9" customFormat="1" ht="38.25" x14ac:dyDescent="0.2">
      <c r="A51" s="192">
        <v>37</v>
      </c>
      <c r="B51" s="192" t="s">
        <v>193</v>
      </c>
      <c r="C51" s="237" t="s">
        <v>229</v>
      </c>
      <c r="D51" s="256" t="s">
        <v>100</v>
      </c>
      <c r="E51" s="297">
        <v>15</v>
      </c>
      <c r="F51" s="190"/>
      <c r="G51" s="190"/>
      <c r="H51" s="190"/>
      <c r="I51" s="190"/>
      <c r="J51" s="190"/>
      <c r="K51" s="190"/>
      <c r="L51" s="190"/>
      <c r="M51" s="190"/>
      <c r="N51" s="190"/>
      <c r="O51" s="190"/>
      <c r="P51" s="190"/>
    </row>
    <row r="52" spans="1:16" s="9" customFormat="1" ht="38.25" x14ac:dyDescent="0.2">
      <c r="A52" s="192">
        <v>38</v>
      </c>
      <c r="B52" s="192" t="s">
        <v>193</v>
      </c>
      <c r="C52" s="237" t="s">
        <v>230</v>
      </c>
      <c r="D52" s="256" t="s">
        <v>100</v>
      </c>
      <c r="E52" s="297">
        <v>2</v>
      </c>
      <c r="F52" s="190"/>
      <c r="G52" s="190"/>
      <c r="H52" s="190"/>
      <c r="I52" s="190"/>
      <c r="J52" s="190"/>
      <c r="K52" s="190"/>
      <c r="L52" s="190"/>
      <c r="M52" s="190"/>
      <c r="N52" s="190"/>
      <c r="O52" s="190"/>
      <c r="P52" s="190"/>
    </row>
    <row r="53" spans="1:16" s="9" customFormat="1" ht="38.25" x14ac:dyDescent="0.2">
      <c r="A53" s="192">
        <v>39</v>
      </c>
      <c r="B53" s="192" t="s">
        <v>193</v>
      </c>
      <c r="C53" s="237" t="s">
        <v>231</v>
      </c>
      <c r="D53" s="256" t="s">
        <v>100</v>
      </c>
      <c r="E53" s="297">
        <v>8</v>
      </c>
      <c r="F53" s="190"/>
      <c r="G53" s="190"/>
      <c r="H53" s="190"/>
      <c r="I53" s="190"/>
      <c r="J53" s="190"/>
      <c r="K53" s="190"/>
      <c r="L53" s="190"/>
      <c r="M53" s="190"/>
      <c r="N53" s="190"/>
      <c r="O53" s="190"/>
      <c r="P53" s="190"/>
    </row>
    <row r="54" spans="1:16" s="9" customFormat="1" ht="38.25" x14ac:dyDescent="0.2">
      <c r="A54" s="192">
        <v>40</v>
      </c>
      <c r="B54" s="192" t="s">
        <v>193</v>
      </c>
      <c r="C54" s="237" t="s">
        <v>232</v>
      </c>
      <c r="D54" s="256" t="s">
        <v>100</v>
      </c>
      <c r="E54" s="297">
        <v>1</v>
      </c>
      <c r="F54" s="190"/>
      <c r="G54" s="190"/>
      <c r="H54" s="190"/>
      <c r="I54" s="190"/>
      <c r="J54" s="190"/>
      <c r="K54" s="190"/>
      <c r="L54" s="190"/>
      <c r="M54" s="190"/>
      <c r="N54" s="190"/>
      <c r="O54" s="190"/>
      <c r="P54" s="190"/>
    </row>
    <row r="55" spans="1:16" s="9" customFormat="1" ht="25.5" x14ac:dyDescent="0.2">
      <c r="A55" s="192">
        <v>41</v>
      </c>
      <c r="B55" s="192" t="s">
        <v>193</v>
      </c>
      <c r="C55" s="237" t="s">
        <v>233</v>
      </c>
      <c r="D55" s="256" t="s">
        <v>100</v>
      </c>
      <c r="E55" s="297">
        <v>2</v>
      </c>
      <c r="F55" s="190"/>
      <c r="G55" s="190"/>
      <c r="H55" s="190"/>
      <c r="I55" s="190"/>
      <c r="J55" s="190"/>
      <c r="K55" s="190"/>
      <c r="L55" s="190"/>
      <c r="M55" s="190"/>
      <c r="N55" s="190"/>
      <c r="O55" s="190"/>
      <c r="P55" s="190"/>
    </row>
    <row r="56" spans="1:16" s="9" customFormat="1" ht="38.25" x14ac:dyDescent="0.2">
      <c r="A56" s="192">
        <v>42</v>
      </c>
      <c r="B56" s="192" t="s">
        <v>193</v>
      </c>
      <c r="C56" s="237" t="s">
        <v>234</v>
      </c>
      <c r="D56" s="256" t="s">
        <v>100</v>
      </c>
      <c r="E56" s="297">
        <v>8</v>
      </c>
      <c r="F56" s="190"/>
      <c r="G56" s="190"/>
      <c r="H56" s="190"/>
      <c r="I56" s="190"/>
      <c r="J56" s="190"/>
      <c r="K56" s="190"/>
      <c r="L56" s="190"/>
      <c r="M56" s="190"/>
      <c r="N56" s="190"/>
      <c r="O56" s="190"/>
      <c r="P56" s="190"/>
    </row>
    <row r="57" spans="1:16" s="9" customFormat="1" ht="51" x14ac:dyDescent="0.2">
      <c r="A57" s="192">
        <v>43</v>
      </c>
      <c r="B57" s="192" t="s">
        <v>193</v>
      </c>
      <c r="C57" s="237" t="s">
        <v>563</v>
      </c>
      <c r="D57" s="256" t="s">
        <v>100</v>
      </c>
      <c r="E57" s="297">
        <v>1</v>
      </c>
      <c r="F57" s="190"/>
      <c r="G57" s="190"/>
      <c r="H57" s="190"/>
      <c r="I57" s="190"/>
      <c r="J57" s="190"/>
      <c r="K57" s="190"/>
      <c r="L57" s="190"/>
      <c r="M57" s="190"/>
      <c r="N57" s="190"/>
      <c r="O57" s="190"/>
      <c r="P57" s="190"/>
    </row>
    <row r="58" spans="1:16" s="9" customFormat="1" ht="25.5" x14ac:dyDescent="0.2">
      <c r="A58" s="192">
        <v>44</v>
      </c>
      <c r="B58" s="192" t="s">
        <v>193</v>
      </c>
      <c r="C58" s="237" t="s">
        <v>235</v>
      </c>
      <c r="D58" s="177" t="s">
        <v>84</v>
      </c>
      <c r="E58" s="297">
        <v>100</v>
      </c>
      <c r="F58" s="190"/>
      <c r="G58" s="190"/>
      <c r="H58" s="190"/>
      <c r="I58" s="190"/>
      <c r="J58" s="190"/>
      <c r="K58" s="190"/>
      <c r="L58" s="190"/>
      <c r="M58" s="190"/>
      <c r="N58" s="190"/>
      <c r="O58" s="190"/>
      <c r="P58" s="190"/>
    </row>
    <row r="59" spans="1:16" s="9" customFormat="1" ht="25.5" x14ac:dyDescent="0.2">
      <c r="A59" s="192">
        <v>45</v>
      </c>
      <c r="B59" s="192" t="s">
        <v>193</v>
      </c>
      <c r="C59" s="237" t="s">
        <v>236</v>
      </c>
      <c r="D59" s="177" t="s">
        <v>84</v>
      </c>
      <c r="E59" s="297">
        <v>250</v>
      </c>
      <c r="F59" s="190"/>
      <c r="G59" s="190"/>
      <c r="H59" s="190"/>
      <c r="I59" s="190"/>
      <c r="J59" s="190"/>
      <c r="K59" s="190"/>
      <c r="L59" s="190"/>
      <c r="M59" s="190"/>
      <c r="N59" s="190"/>
      <c r="O59" s="190"/>
      <c r="P59" s="190"/>
    </row>
    <row r="60" spans="1:16" s="9" customFormat="1" ht="25.5" x14ac:dyDescent="0.2">
      <c r="A60" s="192">
        <v>46</v>
      </c>
      <c r="B60" s="192" t="s">
        <v>193</v>
      </c>
      <c r="C60" s="237" t="s">
        <v>237</v>
      </c>
      <c r="D60" s="177" t="s">
        <v>84</v>
      </c>
      <c r="E60" s="297">
        <v>3000</v>
      </c>
      <c r="F60" s="190"/>
      <c r="G60" s="190"/>
      <c r="H60" s="190"/>
      <c r="I60" s="190"/>
      <c r="J60" s="190"/>
      <c r="K60" s="190"/>
      <c r="L60" s="190"/>
      <c r="M60" s="190"/>
      <c r="N60" s="190"/>
      <c r="O60" s="190"/>
      <c r="P60" s="190"/>
    </row>
    <row r="61" spans="1:16" s="9" customFormat="1" x14ac:dyDescent="0.2">
      <c r="A61" s="192">
        <v>47</v>
      </c>
      <c r="B61" s="192" t="s">
        <v>193</v>
      </c>
      <c r="C61" s="237" t="s">
        <v>216</v>
      </c>
      <c r="D61" s="177" t="s">
        <v>84</v>
      </c>
      <c r="E61" s="297">
        <v>1000</v>
      </c>
      <c r="F61" s="190"/>
      <c r="G61" s="190"/>
      <c r="H61" s="190"/>
      <c r="I61" s="190"/>
      <c r="J61" s="190"/>
      <c r="K61" s="190"/>
      <c r="L61" s="190"/>
      <c r="M61" s="190"/>
      <c r="N61" s="190"/>
      <c r="O61" s="190"/>
      <c r="P61" s="190"/>
    </row>
    <row r="62" spans="1:16" s="9" customFormat="1" x14ac:dyDescent="0.2">
      <c r="A62" s="192">
        <v>48</v>
      </c>
      <c r="B62" s="192" t="s">
        <v>193</v>
      </c>
      <c r="C62" s="298" t="s">
        <v>253</v>
      </c>
      <c r="D62" s="192" t="s">
        <v>84</v>
      </c>
      <c r="E62" s="192">
        <v>50</v>
      </c>
      <c r="F62" s="190"/>
      <c r="G62" s="190"/>
      <c r="H62" s="190"/>
      <c r="I62" s="190"/>
      <c r="J62" s="190"/>
      <c r="K62" s="190"/>
      <c r="L62" s="190"/>
      <c r="M62" s="190"/>
      <c r="N62" s="190"/>
      <c r="O62" s="190"/>
      <c r="P62" s="190"/>
    </row>
    <row r="63" spans="1:16" s="22" customFormat="1" x14ac:dyDescent="0.2">
      <c r="A63" s="207"/>
      <c r="B63" s="204"/>
      <c r="C63" s="205" t="s">
        <v>238</v>
      </c>
      <c r="D63" s="179"/>
      <c r="E63" s="296"/>
      <c r="F63" s="236"/>
      <c r="G63" s="236"/>
      <c r="H63" s="236"/>
      <c r="I63" s="236"/>
      <c r="J63" s="236"/>
      <c r="K63" s="236"/>
      <c r="L63" s="236"/>
      <c r="M63" s="236"/>
      <c r="N63" s="236"/>
      <c r="O63" s="236"/>
      <c r="P63" s="236"/>
    </row>
    <row r="64" spans="1:16" s="9" customFormat="1" ht="25.5" x14ac:dyDescent="0.2">
      <c r="A64" s="192">
        <v>49</v>
      </c>
      <c r="B64" s="192" t="s">
        <v>193</v>
      </c>
      <c r="C64" s="237" t="s">
        <v>239</v>
      </c>
      <c r="D64" s="256" t="s">
        <v>84</v>
      </c>
      <c r="E64" s="297">
        <v>360</v>
      </c>
      <c r="F64" s="190"/>
      <c r="G64" s="190"/>
      <c r="H64" s="190"/>
      <c r="I64" s="190"/>
      <c r="J64" s="190"/>
      <c r="K64" s="190"/>
      <c r="L64" s="190"/>
      <c r="M64" s="190"/>
      <c r="N64" s="190"/>
      <c r="O64" s="190"/>
      <c r="P64" s="190"/>
    </row>
    <row r="65" spans="1:16" s="9" customFormat="1" ht="25.5" x14ac:dyDescent="0.2">
      <c r="A65" s="192">
        <v>50</v>
      </c>
      <c r="B65" s="192" t="s">
        <v>193</v>
      </c>
      <c r="C65" s="237" t="s">
        <v>240</v>
      </c>
      <c r="D65" s="256" t="s">
        <v>84</v>
      </c>
      <c r="E65" s="297">
        <v>140</v>
      </c>
      <c r="F65" s="190"/>
      <c r="G65" s="190"/>
      <c r="H65" s="190"/>
      <c r="I65" s="190"/>
      <c r="J65" s="190"/>
      <c r="K65" s="190"/>
      <c r="L65" s="190"/>
      <c r="M65" s="190"/>
      <c r="N65" s="190"/>
      <c r="O65" s="190"/>
      <c r="P65" s="190"/>
    </row>
    <row r="66" spans="1:16" s="9" customFormat="1" ht="38.25" x14ac:dyDescent="0.2">
      <c r="A66" s="192">
        <v>51</v>
      </c>
      <c r="B66" s="192" t="s">
        <v>193</v>
      </c>
      <c r="C66" s="237" t="s">
        <v>241</v>
      </c>
      <c r="D66" s="256" t="s">
        <v>84</v>
      </c>
      <c r="E66" s="297">
        <v>20</v>
      </c>
      <c r="F66" s="190"/>
      <c r="G66" s="190"/>
      <c r="H66" s="190"/>
      <c r="I66" s="190"/>
      <c r="J66" s="190"/>
      <c r="K66" s="190"/>
      <c r="L66" s="190"/>
      <c r="M66" s="190"/>
      <c r="N66" s="190"/>
      <c r="O66" s="190"/>
      <c r="P66" s="190"/>
    </row>
    <row r="67" spans="1:16" s="9" customFormat="1" x14ac:dyDescent="0.2">
      <c r="A67" s="192">
        <v>52</v>
      </c>
      <c r="B67" s="192" t="s">
        <v>193</v>
      </c>
      <c r="C67" s="237" t="s">
        <v>242</v>
      </c>
      <c r="D67" s="256" t="s">
        <v>100</v>
      </c>
      <c r="E67" s="297">
        <v>40</v>
      </c>
      <c r="F67" s="190"/>
      <c r="G67" s="190"/>
      <c r="H67" s="190"/>
      <c r="I67" s="190"/>
      <c r="J67" s="190"/>
      <c r="K67" s="190"/>
      <c r="L67" s="190"/>
      <c r="M67" s="190"/>
      <c r="N67" s="190"/>
      <c r="O67" s="190"/>
      <c r="P67" s="190"/>
    </row>
    <row r="68" spans="1:16" s="9" customFormat="1" x14ac:dyDescent="0.2">
      <c r="A68" s="192">
        <v>53</v>
      </c>
      <c r="B68" s="192" t="s">
        <v>193</v>
      </c>
      <c r="C68" s="237" t="s">
        <v>243</v>
      </c>
      <c r="D68" s="256" t="s">
        <v>100</v>
      </c>
      <c r="E68" s="297">
        <v>8</v>
      </c>
      <c r="F68" s="190"/>
      <c r="G68" s="190"/>
      <c r="H68" s="190"/>
      <c r="I68" s="190"/>
      <c r="J68" s="190"/>
      <c r="K68" s="190"/>
      <c r="L68" s="190"/>
      <c r="M68" s="190"/>
      <c r="N68" s="190"/>
      <c r="O68" s="190"/>
      <c r="P68" s="190"/>
    </row>
    <row r="69" spans="1:16" s="9" customFormat="1" ht="25.5" x14ac:dyDescent="0.2">
      <c r="A69" s="192">
        <v>54</v>
      </c>
      <c r="B69" s="192" t="s">
        <v>193</v>
      </c>
      <c r="C69" s="237" t="s">
        <v>564</v>
      </c>
      <c r="D69" s="177" t="s">
        <v>89</v>
      </c>
      <c r="E69" s="297">
        <v>5</v>
      </c>
      <c r="F69" s="190"/>
      <c r="G69" s="190"/>
      <c r="H69" s="190"/>
      <c r="I69" s="190"/>
      <c r="J69" s="190"/>
      <c r="K69" s="190"/>
      <c r="L69" s="190"/>
      <c r="M69" s="190"/>
      <c r="N69" s="190"/>
      <c r="O69" s="190"/>
      <c r="P69" s="190"/>
    </row>
    <row r="70" spans="1:16" s="9" customFormat="1" ht="25.5" x14ac:dyDescent="0.2">
      <c r="A70" s="192">
        <v>55</v>
      </c>
      <c r="B70" s="192" t="s">
        <v>193</v>
      </c>
      <c r="C70" s="237" t="s">
        <v>244</v>
      </c>
      <c r="D70" s="177" t="s">
        <v>89</v>
      </c>
      <c r="E70" s="297">
        <v>13</v>
      </c>
      <c r="F70" s="190"/>
      <c r="G70" s="190"/>
      <c r="H70" s="190"/>
      <c r="I70" s="190"/>
      <c r="J70" s="190"/>
      <c r="K70" s="190"/>
      <c r="L70" s="190"/>
      <c r="M70" s="190"/>
      <c r="N70" s="190"/>
      <c r="O70" s="190"/>
      <c r="P70" s="190"/>
    </row>
    <row r="71" spans="1:16" s="9" customFormat="1" ht="25.5" x14ac:dyDescent="0.2">
      <c r="A71" s="192">
        <v>56</v>
      </c>
      <c r="B71" s="192" t="s">
        <v>193</v>
      </c>
      <c r="C71" s="237" t="s">
        <v>245</v>
      </c>
      <c r="D71" s="177" t="s">
        <v>89</v>
      </c>
      <c r="E71" s="297">
        <v>13</v>
      </c>
      <c r="F71" s="190"/>
      <c r="G71" s="190"/>
      <c r="H71" s="190"/>
      <c r="I71" s="190"/>
      <c r="J71" s="190"/>
      <c r="K71" s="190"/>
      <c r="L71" s="190"/>
      <c r="M71" s="190"/>
      <c r="N71" s="190"/>
      <c r="O71" s="190"/>
      <c r="P71" s="190"/>
    </row>
    <row r="72" spans="1:16" s="9" customFormat="1" ht="25.5" x14ac:dyDescent="0.2">
      <c r="A72" s="192">
        <v>57</v>
      </c>
      <c r="B72" s="192" t="s">
        <v>193</v>
      </c>
      <c r="C72" s="237" t="s">
        <v>246</v>
      </c>
      <c r="D72" s="177" t="s">
        <v>84</v>
      </c>
      <c r="E72" s="297">
        <v>40</v>
      </c>
      <c r="F72" s="190"/>
      <c r="G72" s="190"/>
      <c r="H72" s="190"/>
      <c r="I72" s="190"/>
      <c r="J72" s="190"/>
      <c r="K72" s="190"/>
      <c r="L72" s="190"/>
      <c r="M72" s="190"/>
      <c r="N72" s="190"/>
      <c r="O72" s="190"/>
      <c r="P72" s="190"/>
    </row>
    <row r="73" spans="1:16" s="9" customFormat="1" ht="25.5" x14ac:dyDescent="0.2">
      <c r="A73" s="192">
        <v>58</v>
      </c>
      <c r="B73" s="192" t="s">
        <v>193</v>
      </c>
      <c r="C73" s="237" t="s">
        <v>247</v>
      </c>
      <c r="D73" s="177" t="s">
        <v>84</v>
      </c>
      <c r="E73" s="297">
        <v>150</v>
      </c>
      <c r="F73" s="190"/>
      <c r="G73" s="190"/>
      <c r="H73" s="190"/>
      <c r="I73" s="190"/>
      <c r="J73" s="190"/>
      <c r="K73" s="190"/>
      <c r="L73" s="190"/>
      <c r="M73" s="190"/>
      <c r="N73" s="190"/>
      <c r="O73" s="190"/>
      <c r="P73" s="190"/>
    </row>
    <row r="74" spans="1:16" s="9" customFormat="1" ht="25.5" x14ac:dyDescent="0.2">
      <c r="A74" s="192">
        <v>59</v>
      </c>
      <c r="B74" s="192" t="s">
        <v>193</v>
      </c>
      <c r="C74" s="237" t="s">
        <v>248</v>
      </c>
      <c r="D74" s="177" t="s">
        <v>84</v>
      </c>
      <c r="E74" s="297">
        <v>10</v>
      </c>
      <c r="F74" s="190"/>
      <c r="G74" s="190"/>
      <c r="H74" s="190"/>
      <c r="I74" s="190"/>
      <c r="J74" s="190"/>
      <c r="K74" s="190"/>
      <c r="L74" s="190"/>
      <c r="M74" s="190"/>
      <c r="N74" s="190"/>
      <c r="O74" s="190"/>
      <c r="P74" s="190"/>
    </row>
    <row r="75" spans="1:16" s="9" customFormat="1" ht="25.5" x14ac:dyDescent="0.2">
      <c r="A75" s="192">
        <v>60</v>
      </c>
      <c r="B75" s="192" t="s">
        <v>193</v>
      </c>
      <c r="C75" s="237" t="s">
        <v>254</v>
      </c>
      <c r="D75" s="177" t="s">
        <v>100</v>
      </c>
      <c r="E75" s="297">
        <v>10</v>
      </c>
      <c r="F75" s="190"/>
      <c r="G75" s="190"/>
      <c r="H75" s="190"/>
      <c r="I75" s="190"/>
      <c r="J75" s="190"/>
      <c r="K75" s="190"/>
      <c r="L75" s="190"/>
      <c r="M75" s="190"/>
      <c r="N75" s="190"/>
      <c r="O75" s="190"/>
      <c r="P75" s="190"/>
    </row>
    <row r="76" spans="1:16" s="9" customFormat="1" ht="38.25" x14ac:dyDescent="0.2">
      <c r="A76" s="192">
        <v>61</v>
      </c>
      <c r="B76" s="192" t="s">
        <v>193</v>
      </c>
      <c r="C76" s="302" t="s">
        <v>249</v>
      </c>
      <c r="D76" s="303" t="s">
        <v>89</v>
      </c>
      <c r="E76" s="304">
        <v>1</v>
      </c>
      <c r="F76" s="305"/>
      <c r="G76" s="306"/>
      <c r="H76" s="255"/>
      <c r="I76" s="307"/>
      <c r="J76" s="308"/>
      <c r="K76" s="307"/>
      <c r="L76" s="255"/>
      <c r="M76" s="254"/>
      <c r="N76" s="255"/>
      <c r="O76" s="254"/>
      <c r="P76" s="254"/>
    </row>
    <row r="77" spans="1:16" s="9" customFormat="1" ht="25.5" x14ac:dyDescent="0.2">
      <c r="A77" s="192">
        <v>62</v>
      </c>
      <c r="B77" s="213"/>
      <c r="C77" s="309" t="s">
        <v>857</v>
      </c>
      <c r="D77" s="310" t="s">
        <v>89</v>
      </c>
      <c r="E77" s="311">
        <v>1</v>
      </c>
      <c r="F77" s="312"/>
      <c r="G77" s="313"/>
      <c r="H77" s="314"/>
      <c r="I77" s="315"/>
      <c r="J77" s="316"/>
      <c r="K77" s="315"/>
      <c r="L77" s="314"/>
      <c r="M77" s="317"/>
      <c r="N77" s="314"/>
      <c r="O77" s="317"/>
      <c r="P77" s="317"/>
    </row>
    <row r="78" spans="1:16" s="8" customFormat="1" x14ac:dyDescent="0.2">
      <c r="A78" s="82"/>
      <c r="B78" s="82"/>
      <c r="C78" s="49"/>
      <c r="D78" s="83"/>
      <c r="E78" s="82"/>
      <c r="F78" s="84"/>
      <c r="G78" s="85"/>
      <c r="H78" s="86"/>
      <c r="I78" s="86"/>
      <c r="J78" s="87"/>
      <c r="K78" s="86"/>
      <c r="L78" s="87"/>
      <c r="M78" s="86"/>
      <c r="N78" s="87"/>
      <c r="O78" s="86"/>
      <c r="P78" s="88"/>
    </row>
    <row r="79" spans="1:16" x14ac:dyDescent="0.2">
      <c r="A79" s="34"/>
      <c r="B79" s="34"/>
      <c r="C79" s="40"/>
      <c r="D79" s="36"/>
      <c r="E79" s="34"/>
      <c r="F79" s="34"/>
      <c r="G79" s="89"/>
      <c r="H79" s="90"/>
      <c r="I79" s="90"/>
      <c r="J79" s="90"/>
      <c r="K79" s="91" t="s">
        <v>826</v>
      </c>
      <c r="L79" s="92">
        <f>SUM(L12:L78)</f>
        <v>0</v>
      </c>
      <c r="M79" s="92">
        <f>SUM(M12:M78)</f>
        <v>0</v>
      </c>
      <c r="N79" s="92">
        <f>SUM(N12:N78)</f>
        <v>0</v>
      </c>
      <c r="O79" s="92">
        <f>SUM(O12:O78)</f>
        <v>0</v>
      </c>
      <c r="P79" s="93">
        <f>SUM(P12:P78)</f>
        <v>0</v>
      </c>
    </row>
    <row r="80" spans="1:16" x14ac:dyDescent="0.2">
      <c r="A80" s="34"/>
      <c r="B80" s="34"/>
      <c r="C80" s="40"/>
      <c r="D80" s="36"/>
      <c r="E80" s="34"/>
      <c r="F80" s="34"/>
      <c r="G80" s="89"/>
      <c r="H80" s="90"/>
      <c r="I80" s="90"/>
      <c r="J80" s="90"/>
      <c r="K80" s="91"/>
      <c r="L80" s="94"/>
      <c r="M80" s="94"/>
      <c r="N80" s="94"/>
      <c r="O80" s="94"/>
      <c r="P80" s="95"/>
    </row>
    <row r="81" spans="1:17" x14ac:dyDescent="0.2">
      <c r="A81" s="34"/>
      <c r="B81" s="34"/>
      <c r="C81" s="96" t="s">
        <v>20</v>
      </c>
      <c r="D81" s="36"/>
      <c r="E81" s="34"/>
      <c r="F81" s="53"/>
      <c r="G81" s="89"/>
      <c r="H81" s="90"/>
      <c r="I81" s="90"/>
      <c r="J81" s="90"/>
      <c r="K81" s="90"/>
      <c r="L81" s="90"/>
      <c r="M81" s="90"/>
      <c r="N81" s="90"/>
      <c r="O81" s="90"/>
      <c r="P81" s="97"/>
    </row>
    <row r="82" spans="1:17" s="4" customFormat="1" x14ac:dyDescent="0.2">
      <c r="A82" s="34"/>
      <c r="B82" s="34"/>
      <c r="C82" s="40"/>
      <c r="D82" s="36"/>
      <c r="E82" s="34"/>
      <c r="F82" s="53"/>
      <c r="G82" s="89"/>
      <c r="H82" s="90"/>
      <c r="I82" s="90"/>
      <c r="J82" s="90"/>
      <c r="K82" s="90"/>
      <c r="L82" s="90"/>
      <c r="M82" s="90"/>
      <c r="N82" s="90"/>
      <c r="O82" s="90"/>
      <c r="P82" s="97"/>
      <c r="Q82" s="6"/>
    </row>
    <row r="83" spans="1:17" x14ac:dyDescent="0.2">
      <c r="A83" s="34"/>
      <c r="B83" s="34"/>
      <c r="C83" s="40"/>
      <c r="D83" s="36"/>
      <c r="E83" s="34"/>
      <c r="F83" s="34"/>
      <c r="G83" s="89"/>
      <c r="H83" s="90"/>
      <c r="I83" s="90"/>
      <c r="J83" s="90"/>
      <c r="K83" s="90"/>
      <c r="L83" s="90"/>
      <c r="M83" s="90"/>
      <c r="N83" s="90"/>
      <c r="O83" s="90"/>
      <c r="P83" s="97"/>
    </row>
    <row r="84" spans="1:17" x14ac:dyDescent="0.2">
      <c r="A84" s="34"/>
      <c r="B84" s="34"/>
      <c r="C84" s="40"/>
      <c r="D84" s="36"/>
      <c r="E84" s="34"/>
      <c r="F84" s="34"/>
      <c r="G84" s="89"/>
      <c r="H84" s="90"/>
      <c r="I84" s="90"/>
      <c r="J84" s="90"/>
      <c r="K84" s="90"/>
      <c r="L84" s="90"/>
      <c r="M84" s="90"/>
      <c r="N84" s="90"/>
      <c r="O84" s="90"/>
      <c r="P84" s="97"/>
    </row>
    <row r="85" spans="1:17" x14ac:dyDescent="0.2">
      <c r="A85" s="34"/>
      <c r="B85" s="34"/>
      <c r="C85" s="96" t="s">
        <v>820</v>
      </c>
      <c r="D85" s="36"/>
      <c r="E85" s="34"/>
      <c r="F85" s="34"/>
      <c r="G85" s="89"/>
      <c r="H85" s="90"/>
      <c r="I85" s="90"/>
      <c r="J85" s="90"/>
      <c r="K85" s="90"/>
      <c r="L85" s="90"/>
      <c r="M85" s="90"/>
      <c r="N85" s="90"/>
      <c r="O85" s="90"/>
      <c r="P85" s="97"/>
    </row>
    <row r="86" spans="1:17" x14ac:dyDescent="0.2">
      <c r="A86" s="34"/>
      <c r="B86" s="34"/>
      <c r="C86" s="40"/>
      <c r="D86" s="36"/>
      <c r="E86" s="34"/>
      <c r="F86" s="34"/>
      <c r="G86" s="89"/>
      <c r="H86" s="90"/>
      <c r="I86" s="90"/>
      <c r="J86" s="90"/>
      <c r="K86" s="90"/>
      <c r="L86" s="90"/>
      <c r="M86" s="90"/>
      <c r="N86" s="90"/>
      <c r="O86" s="90"/>
      <c r="P86" s="97"/>
    </row>
  </sheetData>
  <mergeCells count="7">
    <mergeCell ref="L9:P9"/>
    <mergeCell ref="A9:A10"/>
    <mergeCell ref="B9:B10"/>
    <mergeCell ref="C9:C10"/>
    <mergeCell ref="D9:D10"/>
    <mergeCell ref="E9:E10"/>
    <mergeCell ref="F9:K9"/>
  </mergeCells>
  <pageMargins left="0.39370078740157483" right="0.35433070866141736" top="1.0236220472440944" bottom="0.39370078740157483" header="0.51181102362204722" footer="0.15748031496062992"/>
  <pageSetup paperSize="9" orientation="landscape" horizontalDpi="4294967292" verticalDpi="360" r:id="rId1"/>
  <headerFooter alignWithMargins="0">
    <oddHeader>&amp;C&amp;12LOKĀLĀ TĀME Nr. 2-1
&amp;"Arial,Bold"&amp;UELEKTROAPGĀDE UN APGAISMOJUMS.</oddHeader>
    <oddFooter>&amp;C&amp;8&amp;P</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Q76"/>
  <sheetViews>
    <sheetView tabSelected="1" topLeftCell="A13" zoomScaleNormal="100" workbookViewId="0">
      <selection activeCell="B41" sqref="B41"/>
    </sheetView>
  </sheetViews>
  <sheetFormatPr defaultColWidth="9.140625" defaultRowHeight="12.75" x14ac:dyDescent="0.2"/>
  <cols>
    <col min="1" max="1" width="5.5703125" style="3" customWidth="1"/>
    <col min="2" max="2" width="8.28515625" style="3" customWidth="1"/>
    <col min="3" max="3" width="29.85546875" style="1" customWidth="1"/>
    <col min="4" max="4" width="6" style="2" customWidth="1"/>
    <col min="5" max="5" width="7.28515625" style="3" customWidth="1"/>
    <col min="6" max="6" width="6.28515625" style="3" customWidth="1"/>
    <col min="7" max="7" width="6.5703125" style="4" customWidth="1"/>
    <col min="8" max="8" width="6.42578125" style="5" customWidth="1"/>
    <col min="9" max="9" width="8.85546875" style="5" customWidth="1"/>
    <col min="10" max="10" width="6.28515625" style="5" customWidth="1"/>
    <col min="11" max="12" width="8.42578125" style="5" customWidth="1"/>
    <col min="13" max="13" width="9.28515625" style="5" customWidth="1"/>
    <col min="14" max="14" width="10" style="5" customWidth="1"/>
    <col min="15" max="15" width="8.42578125" style="5" customWidth="1"/>
    <col min="16" max="16" width="9.42578125" style="6" customWidth="1"/>
    <col min="17" max="16384" width="9.140625" style="6"/>
  </cols>
  <sheetData>
    <row r="1" spans="1:17" ht="15" x14ac:dyDescent="0.2">
      <c r="A1" s="62" t="s">
        <v>1</v>
      </c>
      <c r="B1" s="62"/>
      <c r="C1" s="63"/>
      <c r="D1" s="64" t="s">
        <v>43</v>
      </c>
      <c r="E1" s="65"/>
      <c r="F1" s="65"/>
      <c r="G1" s="66"/>
      <c r="H1" s="67"/>
      <c r="I1" s="67"/>
      <c r="J1" s="67"/>
      <c r="K1" s="67"/>
      <c r="L1" s="67"/>
      <c r="M1" s="67"/>
      <c r="N1" s="67"/>
      <c r="O1" s="67"/>
      <c r="P1" s="68"/>
    </row>
    <row r="2" spans="1:17" ht="15" x14ac:dyDescent="0.2">
      <c r="A2" s="62" t="s">
        <v>2</v>
      </c>
      <c r="B2" s="62"/>
      <c r="C2" s="63"/>
      <c r="D2" s="38" t="s">
        <v>48</v>
      </c>
      <c r="E2" s="65"/>
      <c r="F2" s="65"/>
      <c r="G2" s="66"/>
      <c r="H2" s="67"/>
      <c r="I2" s="67"/>
      <c r="J2" s="67"/>
      <c r="K2" s="67"/>
      <c r="L2" s="67"/>
      <c r="M2" s="67"/>
      <c r="N2" s="67"/>
      <c r="O2" s="67"/>
      <c r="P2" s="68"/>
    </row>
    <row r="3" spans="1:17" ht="15" x14ac:dyDescent="0.2">
      <c r="A3" s="62"/>
      <c r="B3" s="62"/>
      <c r="C3" s="63"/>
      <c r="D3" s="38" t="s">
        <v>881</v>
      </c>
      <c r="E3" s="65"/>
      <c r="F3" s="65"/>
      <c r="G3" s="66"/>
      <c r="H3" s="67"/>
      <c r="I3" s="67"/>
      <c r="J3" s="67"/>
      <c r="K3" s="67"/>
      <c r="L3" s="67"/>
      <c r="M3" s="67"/>
      <c r="N3" s="67"/>
      <c r="O3" s="67"/>
      <c r="P3" s="68"/>
    </row>
    <row r="4" spans="1:17" ht="15" x14ac:dyDescent="0.2">
      <c r="A4" s="62"/>
      <c r="B4" s="62"/>
      <c r="C4" s="63"/>
      <c r="D4" s="38" t="s">
        <v>429</v>
      </c>
      <c r="E4" s="65"/>
      <c r="F4" s="65"/>
      <c r="G4" s="66"/>
      <c r="H4" s="67"/>
      <c r="I4" s="67"/>
      <c r="J4" s="67"/>
      <c r="K4" s="67"/>
      <c r="L4" s="67"/>
      <c r="M4" s="67"/>
      <c r="N4" s="67"/>
      <c r="O4" s="67"/>
      <c r="P4" s="68"/>
    </row>
    <row r="5" spans="1:17" ht="14.25" customHeight="1" x14ac:dyDescent="0.2">
      <c r="A5" s="62" t="s">
        <v>3</v>
      </c>
      <c r="B5" s="62"/>
      <c r="C5" s="63"/>
      <c r="D5" s="38" t="s">
        <v>49</v>
      </c>
      <c r="E5" s="65"/>
      <c r="F5" s="65"/>
      <c r="G5" s="66"/>
      <c r="H5" s="67"/>
      <c r="I5" s="67"/>
      <c r="J5" s="67"/>
      <c r="K5" s="67"/>
      <c r="L5" s="67"/>
      <c r="M5" s="67"/>
      <c r="N5" s="67"/>
      <c r="O5" s="67"/>
      <c r="P5" s="68"/>
    </row>
    <row r="6" spans="1:17" ht="15" x14ac:dyDescent="0.2">
      <c r="A6" s="62" t="s">
        <v>4</v>
      </c>
      <c r="B6" s="62"/>
      <c r="C6" s="63"/>
      <c r="D6" s="69"/>
      <c r="E6" s="65"/>
      <c r="F6" s="65"/>
      <c r="G6" s="66"/>
      <c r="H6" s="67"/>
      <c r="I6" s="67"/>
      <c r="J6" s="67"/>
      <c r="K6" s="67"/>
      <c r="L6" s="67"/>
      <c r="M6" s="67"/>
      <c r="N6" s="67"/>
      <c r="O6" s="67"/>
      <c r="P6" s="68"/>
    </row>
    <row r="7" spans="1:17" ht="15" x14ac:dyDescent="0.2">
      <c r="A7" s="62" t="s">
        <v>855</v>
      </c>
      <c r="B7" s="62"/>
      <c r="C7" s="63"/>
      <c r="D7" s="70"/>
      <c r="E7" s="65"/>
      <c r="F7" s="65"/>
      <c r="G7" s="66"/>
      <c r="H7" s="67"/>
      <c r="I7" s="67"/>
      <c r="J7" s="67"/>
      <c r="K7" s="67"/>
      <c r="L7" s="67"/>
      <c r="M7" s="67"/>
      <c r="N7" s="67"/>
      <c r="O7" s="71" t="s">
        <v>823</v>
      </c>
      <c r="P7" s="72">
        <f>P69</f>
        <v>0</v>
      </c>
    </row>
    <row r="8" spans="1:17" ht="15" x14ac:dyDescent="0.2">
      <c r="A8" s="37" t="s">
        <v>828</v>
      </c>
      <c r="B8" s="37"/>
      <c r="C8" s="63"/>
      <c r="D8" s="70"/>
      <c r="E8" s="65"/>
      <c r="F8" s="65"/>
      <c r="G8" s="66"/>
      <c r="H8" s="67"/>
      <c r="I8" s="67"/>
      <c r="J8" s="67"/>
      <c r="K8" s="67"/>
      <c r="L8" s="67"/>
      <c r="M8" s="67"/>
      <c r="N8" s="67"/>
      <c r="O8" s="67"/>
      <c r="P8" s="68"/>
    </row>
    <row r="9" spans="1:17" ht="20.25" customHeight="1" x14ac:dyDescent="0.2">
      <c r="A9" s="390" t="s">
        <v>5</v>
      </c>
      <c r="B9" s="390" t="s">
        <v>64</v>
      </c>
      <c r="C9" s="402" t="s">
        <v>37</v>
      </c>
      <c r="D9" s="400" t="s">
        <v>6</v>
      </c>
      <c r="E9" s="390" t="s">
        <v>7</v>
      </c>
      <c r="F9" s="389" t="s">
        <v>8</v>
      </c>
      <c r="G9" s="389"/>
      <c r="H9" s="389"/>
      <c r="I9" s="389"/>
      <c r="J9" s="389"/>
      <c r="K9" s="399"/>
      <c r="L9" s="398" t="s">
        <v>11</v>
      </c>
      <c r="M9" s="389"/>
      <c r="N9" s="389"/>
      <c r="O9" s="389"/>
      <c r="P9" s="399"/>
      <c r="Q9" s="7"/>
    </row>
    <row r="10" spans="1:17" ht="91.5" customHeight="1" x14ac:dyDescent="0.2">
      <c r="A10" s="391"/>
      <c r="B10" s="391"/>
      <c r="C10" s="403"/>
      <c r="D10" s="401"/>
      <c r="E10" s="391"/>
      <c r="F10" s="160" t="s">
        <v>9</v>
      </c>
      <c r="G10" s="160" t="s">
        <v>23</v>
      </c>
      <c r="H10" s="161" t="s">
        <v>24</v>
      </c>
      <c r="I10" s="161" t="s">
        <v>36</v>
      </c>
      <c r="J10" s="161" t="s">
        <v>25</v>
      </c>
      <c r="K10" s="161" t="s">
        <v>26</v>
      </c>
      <c r="L10" s="161" t="s">
        <v>10</v>
      </c>
      <c r="M10" s="161" t="s">
        <v>24</v>
      </c>
      <c r="N10" s="161" t="s">
        <v>36</v>
      </c>
      <c r="O10" s="161" t="s">
        <v>25</v>
      </c>
      <c r="P10" s="161" t="s">
        <v>27</v>
      </c>
    </row>
    <row r="11" spans="1:17" x14ac:dyDescent="0.2">
      <c r="A11" s="98"/>
      <c r="B11" s="98"/>
      <c r="C11" s="99"/>
      <c r="D11" s="100"/>
      <c r="E11" s="41"/>
      <c r="F11" s="46"/>
      <c r="G11" s="101"/>
      <c r="H11" s="102"/>
      <c r="I11" s="102"/>
      <c r="J11" s="103"/>
      <c r="K11" s="102"/>
      <c r="L11" s="103"/>
      <c r="M11" s="102"/>
      <c r="N11" s="103"/>
      <c r="O11" s="102"/>
      <c r="P11" s="104"/>
    </row>
    <row r="12" spans="1:17" s="22" customFormat="1" ht="25.5" x14ac:dyDescent="0.2">
      <c r="A12" s="135"/>
      <c r="B12" s="137"/>
      <c r="C12" s="180" t="s">
        <v>272</v>
      </c>
      <c r="D12" s="173"/>
      <c r="E12" s="187"/>
      <c r="F12" s="174"/>
      <c r="G12" s="211"/>
      <c r="H12" s="211"/>
      <c r="I12" s="211"/>
      <c r="J12" s="211"/>
      <c r="K12" s="211"/>
      <c r="L12" s="211"/>
      <c r="M12" s="211"/>
      <c r="N12" s="211"/>
      <c r="O12" s="211"/>
      <c r="P12" s="211"/>
    </row>
    <row r="13" spans="1:17" s="9" customFormat="1" x14ac:dyDescent="0.2">
      <c r="A13" s="119">
        <v>1</v>
      </c>
      <c r="B13" s="119" t="s">
        <v>271</v>
      </c>
      <c r="C13" s="195" t="s">
        <v>273</v>
      </c>
      <c r="D13" s="126" t="s">
        <v>84</v>
      </c>
      <c r="E13" s="126">
        <v>200</v>
      </c>
      <c r="F13" s="121"/>
      <c r="G13" s="121"/>
      <c r="H13" s="121"/>
      <c r="I13" s="121"/>
      <c r="J13" s="121"/>
      <c r="K13" s="121"/>
      <c r="L13" s="121"/>
      <c r="M13" s="121"/>
      <c r="N13" s="121"/>
      <c r="O13" s="121"/>
      <c r="P13" s="121"/>
    </row>
    <row r="14" spans="1:17" s="26" customFormat="1" x14ac:dyDescent="0.2">
      <c r="A14" s="119">
        <v>2</v>
      </c>
      <c r="B14" s="119" t="s">
        <v>271</v>
      </c>
      <c r="C14" s="195" t="s">
        <v>274</v>
      </c>
      <c r="D14" s="126" t="s">
        <v>100</v>
      </c>
      <c r="E14" s="126">
        <v>2</v>
      </c>
      <c r="F14" s="121"/>
      <c r="G14" s="121"/>
      <c r="H14" s="121"/>
      <c r="I14" s="121"/>
      <c r="J14" s="121"/>
      <c r="K14" s="121"/>
      <c r="L14" s="121"/>
      <c r="M14" s="121"/>
      <c r="N14" s="121"/>
      <c r="O14" s="121"/>
      <c r="P14" s="121"/>
    </row>
    <row r="15" spans="1:17" s="9" customFormat="1" ht="25.5" x14ac:dyDescent="0.2">
      <c r="A15" s="119">
        <v>3</v>
      </c>
      <c r="B15" s="119" t="s">
        <v>271</v>
      </c>
      <c r="C15" s="195" t="s">
        <v>275</v>
      </c>
      <c r="D15" s="126" t="s">
        <v>100</v>
      </c>
      <c r="E15" s="126">
        <v>2</v>
      </c>
      <c r="F15" s="121"/>
      <c r="G15" s="121"/>
      <c r="H15" s="121"/>
      <c r="I15" s="121"/>
      <c r="J15" s="121"/>
      <c r="K15" s="121"/>
      <c r="L15" s="121"/>
      <c r="M15" s="121"/>
      <c r="N15" s="121"/>
      <c r="O15" s="121"/>
      <c r="P15" s="121"/>
    </row>
    <row r="16" spans="1:17" s="9" customFormat="1" ht="25.5" x14ac:dyDescent="0.2">
      <c r="A16" s="119">
        <v>4</v>
      </c>
      <c r="B16" s="119" t="s">
        <v>271</v>
      </c>
      <c r="C16" s="195" t="s">
        <v>276</v>
      </c>
      <c r="D16" s="126" t="s">
        <v>100</v>
      </c>
      <c r="E16" s="126">
        <v>2</v>
      </c>
      <c r="F16" s="121"/>
      <c r="G16" s="121"/>
      <c r="H16" s="121"/>
      <c r="I16" s="121"/>
      <c r="J16" s="121"/>
      <c r="K16" s="121"/>
      <c r="L16" s="121"/>
      <c r="M16" s="121"/>
      <c r="N16" s="121"/>
      <c r="O16" s="121"/>
      <c r="P16" s="121"/>
    </row>
    <row r="17" spans="1:16" s="9" customFormat="1" x14ac:dyDescent="0.2">
      <c r="A17" s="119">
        <v>5</v>
      </c>
      <c r="B17" s="119" t="s">
        <v>271</v>
      </c>
      <c r="C17" s="195" t="s">
        <v>277</v>
      </c>
      <c r="D17" s="126" t="s">
        <v>84</v>
      </c>
      <c r="E17" s="126">
        <v>30</v>
      </c>
      <c r="F17" s="121"/>
      <c r="G17" s="121"/>
      <c r="H17" s="121"/>
      <c r="I17" s="121"/>
      <c r="J17" s="121"/>
      <c r="K17" s="121"/>
      <c r="L17" s="121"/>
      <c r="M17" s="121"/>
      <c r="N17" s="121"/>
      <c r="O17" s="121"/>
      <c r="P17" s="121"/>
    </row>
    <row r="18" spans="1:16" s="9" customFormat="1" x14ac:dyDescent="0.2">
      <c r="A18" s="119">
        <v>6</v>
      </c>
      <c r="B18" s="119" t="s">
        <v>271</v>
      </c>
      <c r="C18" s="195" t="s">
        <v>278</v>
      </c>
      <c r="D18" s="126" t="s">
        <v>84</v>
      </c>
      <c r="E18" s="126">
        <v>150</v>
      </c>
      <c r="F18" s="121"/>
      <c r="G18" s="121"/>
      <c r="H18" s="121"/>
      <c r="I18" s="121"/>
      <c r="J18" s="121"/>
      <c r="K18" s="121"/>
      <c r="L18" s="121"/>
      <c r="M18" s="121"/>
      <c r="N18" s="121"/>
      <c r="O18" s="121"/>
      <c r="P18" s="121"/>
    </row>
    <row r="19" spans="1:16" s="9" customFormat="1" ht="25.5" x14ac:dyDescent="0.2">
      <c r="A19" s="119">
        <v>7</v>
      </c>
      <c r="B19" s="119" t="s">
        <v>271</v>
      </c>
      <c r="C19" s="195" t="s">
        <v>279</v>
      </c>
      <c r="D19" s="126" t="s">
        <v>89</v>
      </c>
      <c r="E19" s="126">
        <v>1</v>
      </c>
      <c r="F19" s="121"/>
      <c r="G19" s="121"/>
      <c r="H19" s="121"/>
      <c r="I19" s="121"/>
      <c r="J19" s="121"/>
      <c r="K19" s="121"/>
      <c r="L19" s="121"/>
      <c r="M19" s="121"/>
      <c r="N19" s="121"/>
      <c r="O19" s="121"/>
      <c r="P19" s="121"/>
    </row>
    <row r="20" spans="1:16" s="22" customFormat="1" x14ac:dyDescent="0.2">
      <c r="A20" s="119">
        <v>8</v>
      </c>
      <c r="B20" s="119" t="s">
        <v>271</v>
      </c>
      <c r="C20" s="195" t="s">
        <v>280</v>
      </c>
      <c r="D20" s="126" t="s">
        <v>89</v>
      </c>
      <c r="E20" s="126">
        <v>1</v>
      </c>
      <c r="F20" s="121"/>
      <c r="G20" s="121"/>
      <c r="H20" s="121"/>
      <c r="I20" s="121"/>
      <c r="J20" s="121"/>
      <c r="K20" s="121"/>
      <c r="L20" s="121"/>
      <c r="M20" s="121"/>
      <c r="N20" s="121"/>
      <c r="O20" s="121"/>
      <c r="P20" s="121"/>
    </row>
    <row r="21" spans="1:16" s="9" customFormat="1" x14ac:dyDescent="0.2">
      <c r="A21" s="137"/>
      <c r="B21" s="137"/>
      <c r="C21" s="276" t="s">
        <v>281</v>
      </c>
      <c r="D21" s="140"/>
      <c r="E21" s="140"/>
      <c r="F21" s="138"/>
      <c r="G21" s="138"/>
      <c r="H21" s="138"/>
      <c r="I21" s="138"/>
      <c r="J21" s="138"/>
      <c r="K21" s="138"/>
      <c r="L21" s="138"/>
      <c r="M21" s="138"/>
      <c r="N21" s="138"/>
      <c r="O21" s="138"/>
      <c r="P21" s="138"/>
    </row>
    <row r="22" spans="1:16" s="9" customFormat="1" ht="51" x14ac:dyDescent="0.2">
      <c r="A22" s="119">
        <v>9</v>
      </c>
      <c r="B22" s="119" t="s">
        <v>271</v>
      </c>
      <c r="C22" s="118" t="s">
        <v>282</v>
      </c>
      <c r="D22" s="277" t="s">
        <v>89</v>
      </c>
      <c r="E22" s="277">
        <v>1</v>
      </c>
      <c r="F22" s="121"/>
      <c r="G22" s="121"/>
      <c r="H22" s="121"/>
      <c r="I22" s="121"/>
      <c r="J22" s="121"/>
      <c r="K22" s="121"/>
      <c r="L22" s="121"/>
      <c r="M22" s="121"/>
      <c r="N22" s="121"/>
      <c r="O22" s="121"/>
      <c r="P22" s="121"/>
    </row>
    <row r="23" spans="1:16" s="9" customFormat="1" ht="25.5" x14ac:dyDescent="0.2">
      <c r="A23" s="119">
        <v>10</v>
      </c>
      <c r="B23" s="119" t="s">
        <v>271</v>
      </c>
      <c r="C23" s="118" t="s">
        <v>283</v>
      </c>
      <c r="D23" s="277" t="s">
        <v>89</v>
      </c>
      <c r="E23" s="277">
        <v>1</v>
      </c>
      <c r="F23" s="121"/>
      <c r="G23" s="121"/>
      <c r="H23" s="121"/>
      <c r="I23" s="121"/>
      <c r="J23" s="121"/>
      <c r="K23" s="121"/>
      <c r="L23" s="121"/>
      <c r="M23" s="121"/>
      <c r="N23" s="121"/>
      <c r="O23" s="121"/>
      <c r="P23" s="121"/>
    </row>
    <row r="24" spans="1:16" s="9" customFormat="1" x14ac:dyDescent="0.2">
      <c r="A24" s="137"/>
      <c r="B24" s="137"/>
      <c r="C24" s="276" t="s">
        <v>284</v>
      </c>
      <c r="D24" s="140"/>
      <c r="E24" s="140"/>
      <c r="F24" s="138"/>
      <c r="G24" s="138"/>
      <c r="H24" s="138"/>
      <c r="I24" s="138"/>
      <c r="J24" s="138"/>
      <c r="K24" s="138"/>
      <c r="L24" s="138"/>
      <c r="M24" s="138"/>
      <c r="N24" s="138"/>
      <c r="O24" s="138"/>
      <c r="P24" s="138"/>
    </row>
    <row r="25" spans="1:16" s="9" customFormat="1" ht="25.5" x14ac:dyDescent="0.2">
      <c r="A25" s="119">
        <v>11</v>
      </c>
      <c r="B25" s="119" t="s">
        <v>271</v>
      </c>
      <c r="C25" s="118" t="s">
        <v>285</v>
      </c>
      <c r="D25" s="277" t="s">
        <v>89</v>
      </c>
      <c r="E25" s="277">
        <v>1</v>
      </c>
      <c r="F25" s="121"/>
      <c r="G25" s="121"/>
      <c r="H25" s="121"/>
      <c r="I25" s="121"/>
      <c r="J25" s="121"/>
      <c r="K25" s="121"/>
      <c r="L25" s="121"/>
      <c r="M25" s="121"/>
      <c r="N25" s="121"/>
      <c r="O25" s="121"/>
      <c r="P25" s="121"/>
    </row>
    <row r="26" spans="1:16" s="14" customFormat="1" ht="63.75" x14ac:dyDescent="0.2">
      <c r="A26" s="119">
        <v>12</v>
      </c>
      <c r="B26" s="122" t="s">
        <v>271</v>
      </c>
      <c r="C26" s="195" t="s">
        <v>286</v>
      </c>
      <c r="D26" s="126" t="s">
        <v>89</v>
      </c>
      <c r="E26" s="58">
        <v>1</v>
      </c>
      <c r="F26" s="245"/>
      <c r="G26" s="245"/>
      <c r="H26" s="245"/>
      <c r="I26" s="245"/>
      <c r="J26" s="245"/>
      <c r="K26" s="245"/>
      <c r="L26" s="245"/>
      <c r="M26" s="245"/>
      <c r="N26" s="245"/>
      <c r="O26" s="245"/>
      <c r="P26" s="245"/>
    </row>
    <row r="27" spans="1:16" s="28" customFormat="1" x14ac:dyDescent="0.2">
      <c r="A27" s="135"/>
      <c r="B27" s="137"/>
      <c r="C27" s="276" t="s">
        <v>287</v>
      </c>
      <c r="D27" s="173"/>
      <c r="E27" s="173"/>
      <c r="F27" s="174"/>
      <c r="G27" s="174"/>
      <c r="H27" s="174"/>
      <c r="I27" s="174"/>
      <c r="J27" s="174"/>
      <c r="K27" s="174"/>
      <c r="L27" s="174"/>
      <c r="M27" s="174"/>
      <c r="N27" s="174"/>
      <c r="O27" s="174"/>
      <c r="P27" s="174"/>
    </row>
    <row r="28" spans="1:16" s="9" customFormat="1" ht="51" x14ac:dyDescent="0.2">
      <c r="A28" s="119">
        <v>13</v>
      </c>
      <c r="B28" s="119" t="s">
        <v>271</v>
      </c>
      <c r="C28" s="195" t="s">
        <v>288</v>
      </c>
      <c r="D28" s="126" t="s">
        <v>100</v>
      </c>
      <c r="E28" s="126">
        <v>1</v>
      </c>
      <c r="F28" s="121"/>
      <c r="G28" s="121"/>
      <c r="H28" s="121"/>
      <c r="I28" s="121"/>
      <c r="J28" s="121"/>
      <c r="K28" s="121"/>
      <c r="L28" s="121"/>
      <c r="M28" s="121"/>
      <c r="N28" s="121"/>
      <c r="O28" s="121"/>
      <c r="P28" s="121"/>
    </row>
    <row r="29" spans="1:16" s="9" customFormat="1" x14ac:dyDescent="0.2">
      <c r="A29" s="119">
        <v>14</v>
      </c>
      <c r="B29" s="119" t="s">
        <v>271</v>
      </c>
      <c r="C29" s="195" t="s">
        <v>273</v>
      </c>
      <c r="D29" s="126" t="s">
        <v>84</v>
      </c>
      <c r="E29" s="126">
        <v>65</v>
      </c>
      <c r="F29" s="121"/>
      <c r="G29" s="121"/>
      <c r="H29" s="121"/>
      <c r="I29" s="121"/>
      <c r="J29" s="121"/>
      <c r="K29" s="121"/>
      <c r="L29" s="121"/>
      <c r="M29" s="121"/>
      <c r="N29" s="121"/>
      <c r="O29" s="121"/>
      <c r="P29" s="121"/>
    </row>
    <row r="30" spans="1:16" s="9" customFormat="1" x14ac:dyDescent="0.2">
      <c r="A30" s="119">
        <v>15</v>
      </c>
      <c r="B30" s="119" t="s">
        <v>271</v>
      </c>
      <c r="C30" s="195" t="s">
        <v>289</v>
      </c>
      <c r="D30" s="126" t="s">
        <v>100</v>
      </c>
      <c r="E30" s="126">
        <v>2</v>
      </c>
      <c r="F30" s="121"/>
      <c r="G30" s="121"/>
      <c r="H30" s="121"/>
      <c r="I30" s="121"/>
      <c r="J30" s="121"/>
      <c r="K30" s="121"/>
      <c r="L30" s="121"/>
      <c r="M30" s="121"/>
      <c r="N30" s="121"/>
      <c r="O30" s="121"/>
      <c r="P30" s="121"/>
    </row>
    <row r="31" spans="1:16" s="9" customFormat="1" ht="25.5" x14ac:dyDescent="0.2">
      <c r="A31" s="119">
        <v>16</v>
      </c>
      <c r="B31" s="119" t="s">
        <v>271</v>
      </c>
      <c r="C31" s="199" t="s">
        <v>285</v>
      </c>
      <c r="D31" s="126" t="s">
        <v>89</v>
      </c>
      <c r="E31" s="122">
        <v>1</v>
      </c>
      <c r="F31" s="121"/>
      <c r="G31" s="121"/>
      <c r="H31" s="121"/>
      <c r="I31" s="121"/>
      <c r="J31" s="121"/>
      <c r="K31" s="121"/>
      <c r="L31" s="121"/>
      <c r="M31" s="121"/>
      <c r="N31" s="121"/>
      <c r="O31" s="121"/>
      <c r="P31" s="121"/>
    </row>
    <row r="32" spans="1:16" s="22" customFormat="1" ht="25.5" x14ac:dyDescent="0.2">
      <c r="A32" s="135"/>
      <c r="B32" s="137"/>
      <c r="C32" s="180" t="s">
        <v>290</v>
      </c>
      <c r="D32" s="173"/>
      <c r="E32" s="173"/>
      <c r="F32" s="174"/>
      <c r="G32" s="174"/>
      <c r="H32" s="174"/>
      <c r="I32" s="174"/>
      <c r="J32" s="174"/>
      <c r="K32" s="174"/>
      <c r="L32" s="174"/>
      <c r="M32" s="174"/>
      <c r="N32" s="174"/>
      <c r="O32" s="174"/>
      <c r="P32" s="174"/>
    </row>
    <row r="33" spans="1:16" s="9" customFormat="1" ht="25.5" x14ac:dyDescent="0.2">
      <c r="A33" s="137"/>
      <c r="B33" s="137"/>
      <c r="C33" s="276" t="s">
        <v>291</v>
      </c>
      <c r="D33" s="276"/>
      <c r="E33" s="278"/>
      <c r="F33" s="138"/>
      <c r="G33" s="138"/>
      <c r="H33" s="138"/>
      <c r="I33" s="138"/>
      <c r="J33" s="138"/>
      <c r="K33" s="138"/>
      <c r="L33" s="138"/>
      <c r="M33" s="138"/>
      <c r="N33" s="138"/>
      <c r="O33" s="138"/>
      <c r="P33" s="138"/>
    </row>
    <row r="34" spans="1:16" s="9" customFormat="1" ht="38.25" x14ac:dyDescent="0.2">
      <c r="A34" s="119">
        <v>17</v>
      </c>
      <c r="B34" s="119" t="s">
        <v>271</v>
      </c>
      <c r="C34" s="279" t="s">
        <v>292</v>
      </c>
      <c r="D34" s="196" t="s">
        <v>100</v>
      </c>
      <c r="E34" s="196">
        <v>3</v>
      </c>
      <c r="F34" s="121"/>
      <c r="G34" s="121"/>
      <c r="H34" s="121"/>
      <c r="I34" s="121"/>
      <c r="J34" s="121"/>
      <c r="K34" s="121"/>
      <c r="L34" s="121"/>
      <c r="M34" s="121"/>
      <c r="N34" s="121"/>
      <c r="O34" s="121"/>
      <c r="P34" s="121"/>
    </row>
    <row r="35" spans="1:16" s="9" customFormat="1" ht="25.5" x14ac:dyDescent="0.2">
      <c r="A35" s="119">
        <v>18</v>
      </c>
      <c r="B35" s="119" t="s">
        <v>271</v>
      </c>
      <c r="C35" s="279" t="s">
        <v>293</v>
      </c>
      <c r="D35" s="196" t="s">
        <v>100</v>
      </c>
      <c r="E35" s="196">
        <v>3</v>
      </c>
      <c r="F35" s="121"/>
      <c r="G35" s="121"/>
      <c r="H35" s="121"/>
      <c r="I35" s="121"/>
      <c r="J35" s="121"/>
      <c r="K35" s="121"/>
      <c r="L35" s="121"/>
      <c r="M35" s="121"/>
      <c r="N35" s="121"/>
      <c r="O35" s="121"/>
      <c r="P35" s="121"/>
    </row>
    <row r="36" spans="1:16" s="9" customFormat="1" ht="38.25" x14ac:dyDescent="0.2">
      <c r="A36" s="119">
        <v>19</v>
      </c>
      <c r="B36" s="119" t="s">
        <v>271</v>
      </c>
      <c r="C36" s="279" t="s">
        <v>294</v>
      </c>
      <c r="D36" s="196" t="s">
        <v>100</v>
      </c>
      <c r="E36" s="196">
        <v>3</v>
      </c>
      <c r="F36" s="121"/>
      <c r="G36" s="121"/>
      <c r="H36" s="121"/>
      <c r="I36" s="121"/>
      <c r="J36" s="121"/>
      <c r="K36" s="121"/>
      <c r="L36" s="121"/>
      <c r="M36" s="121"/>
      <c r="N36" s="121"/>
      <c r="O36" s="121"/>
      <c r="P36" s="121"/>
    </row>
    <row r="37" spans="1:16" s="22" customFormat="1" ht="25.5" x14ac:dyDescent="0.2">
      <c r="A37" s="119">
        <v>20</v>
      </c>
      <c r="B37" s="119" t="s">
        <v>271</v>
      </c>
      <c r="C37" s="279" t="s">
        <v>295</v>
      </c>
      <c r="D37" s="196" t="s">
        <v>100</v>
      </c>
      <c r="E37" s="196">
        <v>3</v>
      </c>
      <c r="F37" s="121"/>
      <c r="G37" s="121"/>
      <c r="H37" s="121"/>
      <c r="I37" s="121"/>
      <c r="J37" s="121"/>
      <c r="K37" s="121"/>
      <c r="L37" s="121"/>
      <c r="M37" s="121"/>
      <c r="N37" s="121"/>
      <c r="O37" s="121"/>
      <c r="P37" s="121"/>
    </row>
    <row r="38" spans="1:16" s="9" customFormat="1" x14ac:dyDescent="0.2">
      <c r="A38" s="119">
        <v>21</v>
      </c>
      <c r="B38" s="119" t="s">
        <v>271</v>
      </c>
      <c r="C38" s="279" t="s">
        <v>296</v>
      </c>
      <c r="D38" s="196" t="s">
        <v>100</v>
      </c>
      <c r="E38" s="196">
        <v>3</v>
      </c>
      <c r="F38" s="121"/>
      <c r="G38" s="121"/>
      <c r="H38" s="121"/>
      <c r="I38" s="121"/>
      <c r="J38" s="121"/>
      <c r="K38" s="121"/>
      <c r="L38" s="121"/>
      <c r="M38" s="121"/>
      <c r="N38" s="121"/>
      <c r="O38" s="121"/>
      <c r="P38" s="121"/>
    </row>
    <row r="39" spans="1:16" s="9" customFormat="1" x14ac:dyDescent="0.2">
      <c r="A39" s="371" t="s">
        <v>892</v>
      </c>
      <c r="B39" s="371" t="s">
        <v>271</v>
      </c>
      <c r="C39" s="372" t="s">
        <v>891</v>
      </c>
      <c r="D39" s="373" t="s">
        <v>84</v>
      </c>
      <c r="E39" s="373">
        <v>30</v>
      </c>
      <c r="F39" s="374"/>
      <c r="G39" s="374"/>
      <c r="H39" s="374"/>
      <c r="I39" s="374"/>
      <c r="J39" s="374"/>
      <c r="K39" s="374"/>
      <c r="L39" s="374"/>
      <c r="M39" s="374"/>
      <c r="N39" s="374"/>
      <c r="O39" s="374"/>
      <c r="P39" s="374"/>
    </row>
    <row r="40" spans="1:16" s="9" customFormat="1" x14ac:dyDescent="0.2">
      <c r="A40" s="137"/>
      <c r="B40" s="137"/>
      <c r="C40" s="276" t="s">
        <v>281</v>
      </c>
      <c r="D40" s="140"/>
      <c r="E40" s="140"/>
      <c r="F40" s="140"/>
      <c r="G40" s="140"/>
      <c r="H40" s="140"/>
      <c r="I40" s="140"/>
      <c r="J40" s="140"/>
      <c r="K40" s="140"/>
      <c r="L40" s="140"/>
      <c r="M40" s="140"/>
      <c r="N40" s="140"/>
      <c r="O40" s="140"/>
      <c r="P40" s="140"/>
    </row>
    <row r="41" spans="1:16" s="9" customFormat="1" ht="51" x14ac:dyDescent="0.2">
      <c r="A41" s="119">
        <v>22</v>
      </c>
      <c r="B41" s="119" t="s">
        <v>271</v>
      </c>
      <c r="C41" s="280" t="s">
        <v>297</v>
      </c>
      <c r="D41" s="281" t="s">
        <v>89</v>
      </c>
      <c r="E41" s="281">
        <v>1</v>
      </c>
      <c r="F41" s="121"/>
      <c r="G41" s="121"/>
      <c r="H41" s="121"/>
      <c r="I41" s="121"/>
      <c r="J41" s="121"/>
      <c r="K41" s="121"/>
      <c r="L41" s="121"/>
      <c r="M41" s="121"/>
      <c r="N41" s="121"/>
      <c r="O41" s="121"/>
      <c r="P41" s="121"/>
    </row>
    <row r="42" spans="1:16" s="9" customFormat="1" ht="25.5" x14ac:dyDescent="0.2">
      <c r="A42" s="119">
        <v>23</v>
      </c>
      <c r="B42" s="119" t="s">
        <v>271</v>
      </c>
      <c r="C42" s="280" t="s">
        <v>298</v>
      </c>
      <c r="D42" s="281" t="s">
        <v>89</v>
      </c>
      <c r="E42" s="281">
        <v>1</v>
      </c>
      <c r="F42" s="121"/>
      <c r="G42" s="121"/>
      <c r="H42" s="121"/>
      <c r="I42" s="121"/>
      <c r="J42" s="121"/>
      <c r="K42" s="121"/>
      <c r="L42" s="121"/>
      <c r="M42" s="121"/>
      <c r="N42" s="121"/>
      <c r="O42" s="121"/>
      <c r="P42" s="121"/>
    </row>
    <row r="43" spans="1:16" s="22" customFormat="1" ht="25.5" x14ac:dyDescent="0.2">
      <c r="A43" s="135"/>
      <c r="B43" s="137"/>
      <c r="C43" s="136" t="s">
        <v>299</v>
      </c>
      <c r="D43" s="282"/>
      <c r="E43" s="282"/>
      <c r="F43" s="173"/>
      <c r="G43" s="173"/>
      <c r="H43" s="173"/>
      <c r="I43" s="173"/>
      <c r="J43" s="173"/>
      <c r="K43" s="173"/>
      <c r="L43" s="173"/>
      <c r="M43" s="173"/>
      <c r="N43" s="173"/>
      <c r="O43" s="173"/>
      <c r="P43" s="173"/>
    </row>
    <row r="44" spans="1:16" s="9" customFormat="1" x14ac:dyDescent="0.2">
      <c r="A44" s="119">
        <v>24</v>
      </c>
      <c r="B44" s="119" t="s">
        <v>271</v>
      </c>
      <c r="C44" s="279" t="s">
        <v>300</v>
      </c>
      <c r="D44" s="196" t="s">
        <v>100</v>
      </c>
      <c r="E44" s="122">
        <v>1</v>
      </c>
      <c r="F44" s="121"/>
      <c r="G44" s="121"/>
      <c r="H44" s="121"/>
      <c r="I44" s="121"/>
      <c r="J44" s="121"/>
      <c r="K44" s="121"/>
      <c r="L44" s="121"/>
      <c r="M44" s="121"/>
      <c r="N44" s="121"/>
      <c r="O44" s="121"/>
      <c r="P44" s="121"/>
    </row>
    <row r="45" spans="1:16" s="9" customFormat="1" x14ac:dyDescent="0.2">
      <c r="A45" s="119">
        <v>25</v>
      </c>
      <c r="B45" s="119" t="s">
        <v>271</v>
      </c>
      <c r="C45" s="279" t="s">
        <v>301</v>
      </c>
      <c r="D45" s="196" t="s">
        <v>100</v>
      </c>
      <c r="E45" s="122">
        <v>1</v>
      </c>
      <c r="F45" s="121"/>
      <c r="G45" s="121"/>
      <c r="H45" s="121"/>
      <c r="I45" s="121"/>
      <c r="J45" s="121"/>
      <c r="K45" s="121"/>
      <c r="L45" s="121"/>
      <c r="M45" s="121"/>
      <c r="N45" s="121"/>
      <c r="O45" s="121"/>
      <c r="P45" s="121"/>
    </row>
    <row r="46" spans="1:16" s="9" customFormat="1" ht="25.5" x14ac:dyDescent="0.2">
      <c r="A46" s="119">
        <v>26</v>
      </c>
      <c r="B46" s="119" t="s">
        <v>271</v>
      </c>
      <c r="C46" s="279" t="s">
        <v>568</v>
      </c>
      <c r="D46" s="196" t="s">
        <v>100</v>
      </c>
      <c r="E46" s="122">
        <v>1</v>
      </c>
      <c r="F46" s="121"/>
      <c r="G46" s="121"/>
      <c r="H46" s="121"/>
      <c r="I46" s="121"/>
      <c r="J46" s="121"/>
      <c r="K46" s="121"/>
      <c r="L46" s="121"/>
      <c r="M46" s="121"/>
      <c r="N46" s="121"/>
      <c r="O46" s="121"/>
      <c r="P46" s="121"/>
    </row>
    <row r="47" spans="1:16" s="9" customFormat="1" ht="25.5" x14ac:dyDescent="0.2">
      <c r="A47" s="119">
        <v>27</v>
      </c>
      <c r="B47" s="119" t="s">
        <v>271</v>
      </c>
      <c r="C47" s="283" t="s">
        <v>302</v>
      </c>
      <c r="D47" s="284" t="s">
        <v>100</v>
      </c>
      <c r="E47" s="284">
        <v>1</v>
      </c>
      <c r="F47" s="121"/>
      <c r="G47" s="121"/>
      <c r="H47" s="121"/>
      <c r="I47" s="121"/>
      <c r="J47" s="121"/>
      <c r="K47" s="121"/>
      <c r="L47" s="121"/>
      <c r="M47" s="121"/>
      <c r="N47" s="121"/>
      <c r="O47" s="121"/>
      <c r="P47" s="121"/>
    </row>
    <row r="48" spans="1:16" s="9" customFormat="1" ht="25.5" x14ac:dyDescent="0.2">
      <c r="A48" s="119">
        <v>28</v>
      </c>
      <c r="B48" s="119" t="s">
        <v>271</v>
      </c>
      <c r="C48" s="285" t="s">
        <v>303</v>
      </c>
      <c r="D48" s="196" t="s">
        <v>100</v>
      </c>
      <c r="E48" s="122">
        <v>2</v>
      </c>
      <c r="F48" s="121"/>
      <c r="G48" s="121"/>
      <c r="H48" s="121"/>
      <c r="I48" s="121"/>
      <c r="J48" s="121"/>
      <c r="K48" s="121"/>
      <c r="L48" s="121"/>
      <c r="M48" s="121"/>
      <c r="N48" s="121"/>
      <c r="O48" s="121"/>
      <c r="P48" s="121"/>
    </row>
    <row r="49" spans="1:16" s="9" customFormat="1" x14ac:dyDescent="0.2">
      <c r="A49" s="119">
        <v>29</v>
      </c>
      <c r="B49" s="119" t="s">
        <v>271</v>
      </c>
      <c r="C49" s="279" t="s">
        <v>273</v>
      </c>
      <c r="D49" s="196" t="s">
        <v>84</v>
      </c>
      <c r="E49" s="196">
        <v>100</v>
      </c>
      <c r="F49" s="121"/>
      <c r="G49" s="121"/>
      <c r="H49" s="121"/>
      <c r="I49" s="121"/>
      <c r="J49" s="121"/>
      <c r="K49" s="121"/>
      <c r="L49" s="121"/>
      <c r="M49" s="121"/>
      <c r="N49" s="121"/>
      <c r="O49" s="121"/>
      <c r="P49" s="121"/>
    </row>
    <row r="50" spans="1:16" s="9" customFormat="1" x14ac:dyDescent="0.2">
      <c r="A50" s="119">
        <v>30</v>
      </c>
      <c r="B50" s="119" t="s">
        <v>271</v>
      </c>
      <c r="C50" s="279" t="s">
        <v>304</v>
      </c>
      <c r="D50" s="196" t="s">
        <v>84</v>
      </c>
      <c r="E50" s="196">
        <v>20</v>
      </c>
      <c r="F50" s="121"/>
      <c r="G50" s="121"/>
      <c r="H50" s="121"/>
      <c r="I50" s="121"/>
      <c r="J50" s="121"/>
      <c r="K50" s="121"/>
      <c r="L50" s="121"/>
      <c r="M50" s="121"/>
      <c r="N50" s="121"/>
      <c r="O50" s="121"/>
      <c r="P50" s="121"/>
    </row>
    <row r="51" spans="1:16" s="9" customFormat="1" x14ac:dyDescent="0.2">
      <c r="A51" s="119">
        <v>31</v>
      </c>
      <c r="B51" s="119" t="s">
        <v>271</v>
      </c>
      <c r="C51" s="279" t="s">
        <v>305</v>
      </c>
      <c r="D51" s="196" t="s">
        <v>84</v>
      </c>
      <c r="E51" s="196">
        <v>300</v>
      </c>
      <c r="F51" s="121"/>
      <c r="G51" s="121"/>
      <c r="H51" s="121"/>
      <c r="I51" s="121"/>
      <c r="J51" s="121"/>
      <c r="K51" s="121"/>
      <c r="L51" s="121"/>
      <c r="M51" s="121"/>
      <c r="N51" s="121"/>
      <c r="O51" s="121"/>
      <c r="P51" s="121"/>
    </row>
    <row r="52" spans="1:16" s="9" customFormat="1" ht="25.5" x14ac:dyDescent="0.2">
      <c r="A52" s="119">
        <v>32</v>
      </c>
      <c r="B52" s="119" t="s">
        <v>271</v>
      </c>
      <c r="C52" s="199" t="s">
        <v>285</v>
      </c>
      <c r="D52" s="122" t="s">
        <v>89</v>
      </c>
      <c r="E52" s="122">
        <v>1</v>
      </c>
      <c r="F52" s="121"/>
      <c r="G52" s="121"/>
      <c r="H52" s="121"/>
      <c r="I52" s="121"/>
      <c r="J52" s="121"/>
      <c r="K52" s="121"/>
      <c r="L52" s="121"/>
      <c r="M52" s="121"/>
      <c r="N52" s="121"/>
      <c r="O52" s="121"/>
      <c r="P52" s="121"/>
    </row>
    <row r="53" spans="1:16" s="22" customFormat="1" ht="25.5" x14ac:dyDescent="0.2">
      <c r="A53" s="135"/>
      <c r="B53" s="137"/>
      <c r="C53" s="180" t="s">
        <v>306</v>
      </c>
      <c r="D53" s="173"/>
      <c r="E53" s="173"/>
      <c r="F53" s="173"/>
      <c r="G53" s="173"/>
      <c r="H53" s="173"/>
      <c r="I53" s="173"/>
      <c r="J53" s="173"/>
      <c r="K53" s="173"/>
      <c r="L53" s="173"/>
      <c r="M53" s="173"/>
      <c r="N53" s="173"/>
      <c r="O53" s="173"/>
      <c r="P53" s="173"/>
    </row>
    <row r="54" spans="1:16" s="9" customFormat="1" ht="25.5" x14ac:dyDescent="0.2">
      <c r="A54" s="119">
        <v>33</v>
      </c>
      <c r="B54" s="119" t="s">
        <v>271</v>
      </c>
      <c r="C54" s="279" t="s">
        <v>307</v>
      </c>
      <c r="D54" s="196" t="s">
        <v>100</v>
      </c>
      <c r="E54" s="196">
        <v>1</v>
      </c>
      <c r="F54" s="121"/>
      <c r="G54" s="121"/>
      <c r="H54" s="121"/>
      <c r="I54" s="121"/>
      <c r="J54" s="121"/>
      <c r="K54" s="121"/>
      <c r="L54" s="121"/>
      <c r="M54" s="121"/>
      <c r="N54" s="121"/>
      <c r="O54" s="121"/>
      <c r="P54" s="121"/>
    </row>
    <row r="55" spans="1:16" s="9" customFormat="1" x14ac:dyDescent="0.2">
      <c r="A55" s="119">
        <v>34</v>
      </c>
      <c r="B55" s="119" t="s">
        <v>271</v>
      </c>
      <c r="C55" s="279" t="s">
        <v>308</v>
      </c>
      <c r="D55" s="196" t="s">
        <v>84</v>
      </c>
      <c r="E55" s="196">
        <v>100</v>
      </c>
      <c r="F55" s="121"/>
      <c r="G55" s="121"/>
      <c r="H55" s="121"/>
      <c r="I55" s="121"/>
      <c r="J55" s="121"/>
      <c r="K55" s="121"/>
      <c r="L55" s="121"/>
      <c r="M55" s="121"/>
      <c r="N55" s="121"/>
      <c r="O55" s="121"/>
      <c r="P55" s="121"/>
    </row>
    <row r="56" spans="1:16" s="9" customFormat="1" ht="38.25" x14ac:dyDescent="0.2">
      <c r="A56" s="119">
        <v>35</v>
      </c>
      <c r="B56" s="119" t="s">
        <v>271</v>
      </c>
      <c r="C56" s="279" t="s">
        <v>309</v>
      </c>
      <c r="D56" s="196" t="s">
        <v>310</v>
      </c>
      <c r="E56" s="122">
        <v>1</v>
      </c>
      <c r="F56" s="121"/>
      <c r="G56" s="121"/>
      <c r="H56" s="121"/>
      <c r="I56" s="121"/>
      <c r="J56" s="121"/>
      <c r="K56" s="121"/>
      <c r="L56" s="121"/>
      <c r="M56" s="121"/>
      <c r="N56" s="121"/>
      <c r="O56" s="121"/>
      <c r="P56" s="121"/>
    </row>
    <row r="57" spans="1:16" s="9" customFormat="1" ht="38.25" x14ac:dyDescent="0.2">
      <c r="A57" s="119">
        <v>36</v>
      </c>
      <c r="B57" s="119" t="s">
        <v>271</v>
      </c>
      <c r="C57" s="279" t="s">
        <v>569</v>
      </c>
      <c r="D57" s="196" t="s">
        <v>89</v>
      </c>
      <c r="E57" s="122">
        <v>1</v>
      </c>
      <c r="F57" s="121"/>
      <c r="G57" s="121"/>
      <c r="H57" s="121"/>
      <c r="I57" s="121"/>
      <c r="J57" s="121"/>
      <c r="K57" s="121"/>
      <c r="L57" s="121"/>
      <c r="M57" s="121"/>
      <c r="N57" s="121"/>
      <c r="O57" s="121"/>
      <c r="P57" s="121"/>
    </row>
    <row r="58" spans="1:16" s="9" customFormat="1" ht="25.5" x14ac:dyDescent="0.2">
      <c r="A58" s="119">
        <v>37</v>
      </c>
      <c r="B58" s="119" t="s">
        <v>271</v>
      </c>
      <c r="C58" s="199" t="s">
        <v>285</v>
      </c>
      <c r="D58" s="196" t="s">
        <v>89</v>
      </c>
      <c r="E58" s="122">
        <v>1</v>
      </c>
      <c r="F58" s="121"/>
      <c r="G58" s="121"/>
      <c r="H58" s="121"/>
      <c r="I58" s="121"/>
      <c r="J58" s="121"/>
      <c r="K58" s="121"/>
      <c r="L58" s="121"/>
      <c r="M58" s="121"/>
      <c r="N58" s="121"/>
      <c r="O58" s="121"/>
      <c r="P58" s="121"/>
    </row>
    <row r="59" spans="1:16" s="22" customFormat="1" x14ac:dyDescent="0.2">
      <c r="A59" s="135"/>
      <c r="B59" s="137"/>
      <c r="C59" s="180" t="s">
        <v>311</v>
      </c>
      <c r="D59" s="173"/>
      <c r="E59" s="173"/>
      <c r="F59" s="135"/>
      <c r="G59" s="135"/>
      <c r="H59" s="135"/>
      <c r="I59" s="135"/>
      <c r="J59" s="135"/>
      <c r="K59" s="135"/>
      <c r="L59" s="135"/>
      <c r="M59" s="135"/>
      <c r="N59" s="135"/>
      <c r="O59" s="135"/>
      <c r="P59" s="135"/>
    </row>
    <row r="60" spans="1:16" s="9" customFormat="1" ht="38.25" x14ac:dyDescent="0.2">
      <c r="A60" s="119">
        <v>38</v>
      </c>
      <c r="B60" s="119" t="s">
        <v>271</v>
      </c>
      <c r="C60" s="279" t="s">
        <v>312</v>
      </c>
      <c r="D60" s="196" t="s">
        <v>100</v>
      </c>
      <c r="E60" s="196">
        <v>2</v>
      </c>
      <c r="F60" s="121"/>
      <c r="G60" s="121"/>
      <c r="H60" s="121"/>
      <c r="I60" s="121"/>
      <c r="J60" s="121"/>
      <c r="K60" s="121"/>
      <c r="L60" s="121"/>
      <c r="M60" s="121"/>
      <c r="N60" s="121"/>
      <c r="O60" s="121"/>
      <c r="P60" s="121"/>
    </row>
    <row r="61" spans="1:16" s="9" customFormat="1" ht="25.5" x14ac:dyDescent="0.2">
      <c r="A61" s="119">
        <v>39</v>
      </c>
      <c r="B61" s="119" t="s">
        <v>271</v>
      </c>
      <c r="C61" s="279" t="s">
        <v>313</v>
      </c>
      <c r="D61" s="196" t="s">
        <v>100</v>
      </c>
      <c r="E61" s="196">
        <v>1</v>
      </c>
      <c r="F61" s="121"/>
      <c r="G61" s="121"/>
      <c r="H61" s="121"/>
      <c r="I61" s="121"/>
      <c r="J61" s="121"/>
      <c r="K61" s="121"/>
      <c r="L61" s="121"/>
      <c r="M61" s="121"/>
      <c r="N61" s="121"/>
      <c r="O61" s="121"/>
      <c r="P61" s="121"/>
    </row>
    <row r="62" spans="1:16" s="22" customFormat="1" x14ac:dyDescent="0.2">
      <c r="A62" s="119">
        <v>40</v>
      </c>
      <c r="B62" s="119" t="s">
        <v>271</v>
      </c>
      <c r="C62" s="279" t="s">
        <v>314</v>
      </c>
      <c r="D62" s="196" t="s">
        <v>84</v>
      </c>
      <c r="E62" s="196">
        <v>130</v>
      </c>
      <c r="F62" s="121"/>
      <c r="G62" s="121"/>
      <c r="H62" s="121"/>
      <c r="I62" s="121"/>
      <c r="J62" s="121"/>
      <c r="K62" s="121"/>
      <c r="L62" s="121"/>
      <c r="M62" s="121"/>
      <c r="N62" s="121"/>
      <c r="O62" s="121"/>
      <c r="P62" s="121"/>
    </row>
    <row r="63" spans="1:16" s="22" customFormat="1" x14ac:dyDescent="0.2">
      <c r="A63" s="135"/>
      <c r="B63" s="137"/>
      <c r="C63" s="180" t="s">
        <v>315</v>
      </c>
      <c r="D63" s="173"/>
      <c r="E63" s="173"/>
      <c r="F63" s="135"/>
      <c r="G63" s="135"/>
      <c r="H63" s="135"/>
      <c r="I63" s="135"/>
      <c r="J63" s="135"/>
      <c r="K63" s="135"/>
      <c r="L63" s="135"/>
      <c r="M63" s="135"/>
      <c r="N63" s="135"/>
      <c r="O63" s="135"/>
      <c r="P63" s="135"/>
    </row>
    <row r="64" spans="1:16" s="9" customFormat="1" x14ac:dyDescent="0.2">
      <c r="A64" s="119">
        <v>41</v>
      </c>
      <c r="B64" s="119" t="s">
        <v>271</v>
      </c>
      <c r="C64" s="279" t="s">
        <v>316</v>
      </c>
      <c r="D64" s="196" t="s">
        <v>84</v>
      </c>
      <c r="E64" s="196">
        <v>100</v>
      </c>
      <c r="F64" s="121"/>
      <c r="G64" s="121"/>
      <c r="H64" s="121"/>
      <c r="I64" s="121"/>
      <c r="J64" s="121"/>
      <c r="K64" s="121"/>
      <c r="L64" s="121"/>
      <c r="M64" s="121"/>
      <c r="N64" s="121"/>
      <c r="O64" s="121"/>
      <c r="P64" s="121"/>
    </row>
    <row r="65" spans="1:17" s="9" customFormat="1" x14ac:dyDescent="0.2">
      <c r="A65" s="119">
        <v>42</v>
      </c>
      <c r="B65" s="119" t="s">
        <v>271</v>
      </c>
      <c r="C65" s="279" t="s">
        <v>317</v>
      </c>
      <c r="D65" s="196" t="s">
        <v>100</v>
      </c>
      <c r="E65" s="196">
        <v>2</v>
      </c>
      <c r="F65" s="121"/>
      <c r="G65" s="121"/>
      <c r="H65" s="121"/>
      <c r="I65" s="121"/>
      <c r="J65" s="121"/>
      <c r="K65" s="121"/>
      <c r="L65" s="121"/>
      <c r="M65" s="121"/>
      <c r="N65" s="121"/>
      <c r="O65" s="121"/>
      <c r="P65" s="121"/>
    </row>
    <row r="66" spans="1:17" s="9" customFormat="1" ht="38.25" x14ac:dyDescent="0.2">
      <c r="A66" s="119">
        <v>43</v>
      </c>
      <c r="B66" s="119" t="s">
        <v>271</v>
      </c>
      <c r="C66" s="59" t="s">
        <v>249</v>
      </c>
      <c r="D66" s="126" t="s">
        <v>89</v>
      </c>
      <c r="E66" s="58">
        <v>1</v>
      </c>
      <c r="F66" s="58"/>
      <c r="G66" s="58"/>
      <c r="H66" s="58"/>
      <c r="I66" s="58"/>
      <c r="J66" s="58"/>
      <c r="K66" s="58"/>
      <c r="L66" s="58"/>
      <c r="M66" s="58"/>
      <c r="N66" s="58"/>
      <c r="O66" s="58"/>
      <c r="P66" s="58"/>
    </row>
    <row r="67" spans="1:17" s="9" customFormat="1" ht="25.5" x14ac:dyDescent="0.2">
      <c r="A67" s="119">
        <v>44</v>
      </c>
      <c r="B67" s="119" t="s">
        <v>271</v>
      </c>
      <c r="C67" s="287" t="s">
        <v>857</v>
      </c>
      <c r="D67" s="288" t="s">
        <v>89</v>
      </c>
      <c r="E67" s="289">
        <v>1</v>
      </c>
      <c r="F67" s="290"/>
      <c r="G67" s="289"/>
      <c r="H67" s="289"/>
      <c r="I67" s="289"/>
      <c r="J67" s="290"/>
      <c r="K67" s="289"/>
      <c r="L67" s="290"/>
      <c r="M67" s="289"/>
      <c r="N67" s="290"/>
      <c r="O67" s="289"/>
      <c r="P67" s="289"/>
    </row>
    <row r="68" spans="1:17" s="8" customFormat="1" x14ac:dyDescent="0.2">
      <c r="A68" s="105"/>
      <c r="B68" s="105"/>
      <c r="C68" s="106"/>
      <c r="D68" s="107"/>
      <c r="E68" s="105"/>
      <c r="F68" s="108"/>
      <c r="G68" s="109"/>
      <c r="H68" s="110"/>
      <c r="I68" s="110"/>
      <c r="J68" s="111"/>
      <c r="K68" s="110"/>
      <c r="L68" s="111"/>
      <c r="M68" s="110"/>
      <c r="N68" s="111"/>
      <c r="O68" s="110"/>
      <c r="P68" s="112"/>
    </row>
    <row r="69" spans="1:17" x14ac:dyDescent="0.2">
      <c r="A69" s="34"/>
      <c r="B69" s="34"/>
      <c r="C69" s="40"/>
      <c r="D69" s="36"/>
      <c r="E69" s="34"/>
      <c r="F69" s="34"/>
      <c r="G69" s="89"/>
      <c r="H69" s="90"/>
      <c r="I69" s="90"/>
      <c r="J69" s="90"/>
      <c r="K69" s="91" t="s">
        <v>826</v>
      </c>
      <c r="L69" s="92">
        <f>SUM(L12:L68)</f>
        <v>0</v>
      </c>
      <c r="M69" s="92">
        <f>SUM(M12:M68)</f>
        <v>0</v>
      </c>
      <c r="N69" s="92">
        <f>SUM(N12:N68)</f>
        <v>0</v>
      </c>
      <c r="O69" s="92">
        <f>SUM(O12:O68)</f>
        <v>0</v>
      </c>
      <c r="P69" s="93">
        <f>SUM(P12:P68)</f>
        <v>0</v>
      </c>
    </row>
    <row r="70" spans="1:17" x14ac:dyDescent="0.2">
      <c r="A70" s="34"/>
      <c r="B70" s="34"/>
      <c r="C70" s="40"/>
      <c r="D70" s="36"/>
      <c r="E70" s="34"/>
      <c r="F70" s="34"/>
      <c r="G70" s="89"/>
      <c r="H70" s="90"/>
      <c r="I70" s="90"/>
      <c r="J70" s="90"/>
      <c r="K70" s="91"/>
      <c r="L70" s="94"/>
      <c r="M70" s="94"/>
      <c r="N70" s="94"/>
      <c r="O70" s="94"/>
      <c r="P70" s="95"/>
    </row>
    <row r="71" spans="1:17" x14ac:dyDescent="0.2">
      <c r="A71" s="34"/>
      <c r="B71" s="34"/>
      <c r="C71" s="96" t="s">
        <v>20</v>
      </c>
      <c r="D71" s="36"/>
      <c r="E71" s="34"/>
      <c r="F71" s="53"/>
      <c r="G71" s="89"/>
      <c r="H71" s="90"/>
      <c r="I71" s="90"/>
      <c r="J71" s="90"/>
      <c r="K71" s="90"/>
      <c r="L71" s="90"/>
      <c r="M71" s="90"/>
      <c r="N71" s="90"/>
      <c r="O71" s="90"/>
      <c r="P71" s="97"/>
    </row>
    <row r="72" spans="1:17" s="4" customFormat="1" x14ac:dyDescent="0.2">
      <c r="A72" s="34"/>
      <c r="B72" s="34"/>
      <c r="C72" s="40"/>
      <c r="D72" s="36"/>
      <c r="E72" s="34"/>
      <c r="F72" s="53"/>
      <c r="G72" s="89"/>
      <c r="H72" s="90"/>
      <c r="I72" s="90"/>
      <c r="J72" s="90"/>
      <c r="K72" s="90"/>
      <c r="L72" s="90"/>
      <c r="M72" s="90"/>
      <c r="N72" s="90"/>
      <c r="O72" s="90"/>
      <c r="P72" s="97"/>
      <c r="Q72" s="6"/>
    </row>
    <row r="73" spans="1:17" x14ac:dyDescent="0.2">
      <c r="A73" s="34"/>
      <c r="B73" s="34"/>
      <c r="C73" s="40"/>
      <c r="D73" s="36"/>
      <c r="E73" s="34"/>
      <c r="F73" s="34"/>
      <c r="G73" s="89"/>
      <c r="H73" s="90"/>
      <c r="I73" s="90"/>
      <c r="J73" s="90"/>
      <c r="K73" s="90"/>
      <c r="L73" s="90"/>
      <c r="M73" s="90"/>
      <c r="N73" s="90"/>
      <c r="O73" s="90"/>
      <c r="P73" s="97"/>
    </row>
    <row r="74" spans="1:17" x14ac:dyDescent="0.2">
      <c r="A74" s="34"/>
      <c r="B74" s="34"/>
      <c r="C74" s="40"/>
      <c r="D74" s="36"/>
      <c r="E74" s="34"/>
      <c r="F74" s="34"/>
      <c r="G74" s="89"/>
      <c r="H74" s="90"/>
      <c r="I74" s="90"/>
      <c r="J74" s="90"/>
      <c r="K74" s="90"/>
      <c r="L74" s="90"/>
      <c r="M74" s="90"/>
      <c r="N74" s="90"/>
      <c r="O74" s="90"/>
      <c r="P74" s="97"/>
    </row>
    <row r="75" spans="1:17" x14ac:dyDescent="0.2">
      <c r="A75" s="34"/>
      <c r="B75" s="34"/>
      <c r="C75" s="96" t="s">
        <v>820</v>
      </c>
      <c r="D75" s="36"/>
      <c r="E75" s="34"/>
      <c r="F75" s="34"/>
      <c r="G75" s="89"/>
      <c r="H75" s="90"/>
      <c r="I75" s="90"/>
      <c r="J75" s="90"/>
      <c r="K75" s="90"/>
      <c r="L75" s="90"/>
      <c r="M75" s="90"/>
      <c r="N75" s="90"/>
      <c r="O75" s="90"/>
      <c r="P75" s="97"/>
    </row>
    <row r="76" spans="1:17" x14ac:dyDescent="0.2">
      <c r="A76" s="34"/>
      <c r="B76" s="34"/>
      <c r="C76" s="40"/>
      <c r="D76" s="36"/>
      <c r="E76" s="34"/>
      <c r="F76" s="34"/>
      <c r="G76" s="89"/>
      <c r="H76" s="90"/>
      <c r="I76" s="90"/>
      <c r="J76" s="90"/>
      <c r="K76" s="90"/>
      <c r="L76" s="90"/>
      <c r="M76" s="90"/>
      <c r="N76" s="90"/>
      <c r="O76" s="90"/>
      <c r="P76" s="97"/>
    </row>
  </sheetData>
  <mergeCells count="7">
    <mergeCell ref="L9:P9"/>
    <mergeCell ref="A9:A10"/>
    <mergeCell ref="B9:B10"/>
    <mergeCell ref="C9:C10"/>
    <mergeCell ref="D9:D10"/>
    <mergeCell ref="E9:E10"/>
    <mergeCell ref="F9:K9"/>
  </mergeCells>
  <pageMargins left="0.39370078740157483" right="0.35433070866141736" top="1.0236220472440944" bottom="0.39370078740157483" header="0.51181102362204722" footer="0.15748031496062992"/>
  <pageSetup paperSize="9" orientation="landscape" horizontalDpi="4294967292" verticalDpi="360" r:id="rId1"/>
  <headerFooter alignWithMargins="0">
    <oddHeader>&amp;C&amp;12LOKĀLĀ TĀME Nr. 2-2
&amp;"Arial,Bold"&amp;UELEKTRONISKO SAKARU SISTĒMAS.</oddHeader>
    <oddFooter>&amp;C&amp;8&amp;P</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Q38"/>
  <sheetViews>
    <sheetView zoomScaleNormal="100" workbookViewId="0">
      <selection activeCell="K6" sqref="K6"/>
    </sheetView>
  </sheetViews>
  <sheetFormatPr defaultColWidth="9.140625" defaultRowHeight="12.75" x14ac:dyDescent="0.2"/>
  <cols>
    <col min="1" max="1" width="5.5703125" style="3" customWidth="1"/>
    <col min="2" max="2" width="8.28515625" style="3" customWidth="1"/>
    <col min="3" max="3" width="29.85546875" style="1" customWidth="1"/>
    <col min="4" max="4" width="6" style="2" customWidth="1"/>
    <col min="5" max="5" width="7.28515625" style="3" customWidth="1"/>
    <col min="6" max="6" width="6.28515625" style="3" customWidth="1"/>
    <col min="7" max="7" width="6.5703125" style="4" customWidth="1"/>
    <col min="8" max="8" width="6.42578125" style="5" customWidth="1"/>
    <col min="9" max="9" width="8.85546875" style="5" customWidth="1"/>
    <col min="10" max="10" width="6.28515625" style="5" customWidth="1"/>
    <col min="11" max="12" width="8.42578125" style="5" customWidth="1"/>
    <col min="13" max="13" width="9.28515625" style="5" customWidth="1"/>
    <col min="14" max="14" width="10" style="5" customWidth="1"/>
    <col min="15" max="15" width="8.42578125" style="5" customWidth="1"/>
    <col min="16" max="16" width="9.42578125" style="6" customWidth="1"/>
    <col min="17" max="16384" width="9.140625" style="6"/>
  </cols>
  <sheetData>
    <row r="1" spans="1:17" ht="15" x14ac:dyDescent="0.2">
      <c r="A1" s="62" t="s">
        <v>1</v>
      </c>
      <c r="B1" s="62"/>
      <c r="C1" s="63"/>
      <c r="D1" s="64" t="s">
        <v>43</v>
      </c>
      <c r="E1" s="65"/>
      <c r="F1" s="65"/>
      <c r="G1" s="66"/>
      <c r="H1" s="67"/>
      <c r="I1" s="67"/>
      <c r="J1" s="67"/>
      <c r="K1" s="67"/>
      <c r="L1" s="67"/>
      <c r="M1" s="67"/>
      <c r="N1" s="67"/>
      <c r="O1" s="67"/>
      <c r="P1" s="68"/>
    </row>
    <row r="2" spans="1:17" ht="15" x14ac:dyDescent="0.2">
      <c r="A2" s="62" t="s">
        <v>2</v>
      </c>
      <c r="B2" s="62"/>
      <c r="C2" s="63"/>
      <c r="D2" s="38" t="s">
        <v>48</v>
      </c>
      <c r="E2" s="65"/>
      <c r="F2" s="65"/>
      <c r="G2" s="66"/>
      <c r="H2" s="67"/>
      <c r="I2" s="67"/>
      <c r="J2" s="67"/>
      <c r="K2" s="67"/>
      <c r="L2" s="67"/>
      <c r="M2" s="67"/>
      <c r="N2" s="67"/>
      <c r="O2" s="67"/>
      <c r="P2" s="68"/>
    </row>
    <row r="3" spans="1:17" ht="15" x14ac:dyDescent="0.2">
      <c r="A3" s="62"/>
      <c r="B3" s="62"/>
      <c r="C3" s="63"/>
      <c r="D3" s="38" t="s">
        <v>881</v>
      </c>
      <c r="E3" s="65"/>
      <c r="F3" s="65"/>
      <c r="G3" s="66"/>
      <c r="H3" s="67"/>
      <c r="I3" s="67"/>
      <c r="J3" s="67"/>
      <c r="K3" s="67"/>
      <c r="L3" s="67"/>
      <c r="M3" s="67"/>
      <c r="N3" s="67"/>
      <c r="O3" s="67"/>
      <c r="P3" s="68"/>
    </row>
    <row r="4" spans="1:17" ht="15" x14ac:dyDescent="0.2">
      <c r="A4" s="62"/>
      <c r="B4" s="62"/>
      <c r="C4" s="63"/>
      <c r="D4" s="38" t="s">
        <v>429</v>
      </c>
      <c r="E4" s="65"/>
      <c r="F4" s="65"/>
      <c r="G4" s="66"/>
      <c r="H4" s="67"/>
      <c r="I4" s="67"/>
      <c r="J4" s="67"/>
      <c r="K4" s="67"/>
      <c r="L4" s="67"/>
      <c r="M4" s="67"/>
      <c r="N4" s="67"/>
      <c r="O4" s="67"/>
      <c r="P4" s="68"/>
    </row>
    <row r="5" spans="1:17" ht="14.25" customHeight="1" x14ac:dyDescent="0.2">
      <c r="A5" s="62" t="s">
        <v>3</v>
      </c>
      <c r="B5" s="62"/>
      <c r="C5" s="63"/>
      <c r="D5" s="38" t="s">
        <v>49</v>
      </c>
      <c r="E5" s="65"/>
      <c r="F5" s="65"/>
      <c r="G5" s="66"/>
      <c r="H5" s="67"/>
      <c r="I5" s="67"/>
      <c r="J5" s="67"/>
      <c r="K5" s="67"/>
      <c r="L5" s="67"/>
      <c r="M5" s="67"/>
      <c r="N5" s="67"/>
      <c r="O5" s="67"/>
      <c r="P5" s="68"/>
    </row>
    <row r="6" spans="1:17" ht="15" x14ac:dyDescent="0.2">
      <c r="A6" s="62" t="s">
        <v>4</v>
      </c>
      <c r="B6" s="62"/>
      <c r="C6" s="63"/>
      <c r="D6" s="69"/>
      <c r="E6" s="65"/>
      <c r="F6" s="65"/>
      <c r="G6" s="66"/>
      <c r="H6" s="67"/>
      <c r="I6" s="67"/>
      <c r="J6" s="67"/>
      <c r="K6" s="67"/>
      <c r="L6" s="67"/>
      <c r="M6" s="67"/>
      <c r="N6" s="67"/>
      <c r="O6" s="67"/>
      <c r="P6" s="68"/>
    </row>
    <row r="7" spans="1:17" ht="15" x14ac:dyDescent="0.2">
      <c r="A7" s="62" t="s">
        <v>853</v>
      </c>
      <c r="B7" s="62"/>
      <c r="C7" s="63"/>
      <c r="D7" s="70"/>
      <c r="E7" s="65"/>
      <c r="F7" s="65"/>
      <c r="G7" s="66"/>
      <c r="H7" s="67"/>
      <c r="I7" s="67"/>
      <c r="J7" s="67"/>
      <c r="K7" s="67"/>
      <c r="L7" s="67"/>
      <c r="M7" s="67"/>
      <c r="N7" s="67"/>
      <c r="O7" s="71" t="s">
        <v>823</v>
      </c>
      <c r="P7" s="72">
        <f>P31</f>
        <v>0</v>
      </c>
    </row>
    <row r="8" spans="1:17" ht="15" x14ac:dyDescent="0.2">
      <c r="A8" s="37" t="s">
        <v>828</v>
      </c>
      <c r="B8" s="37"/>
      <c r="C8" s="63"/>
      <c r="D8" s="70"/>
      <c r="E8" s="65"/>
      <c r="F8" s="65"/>
      <c r="G8" s="66"/>
      <c r="H8" s="67"/>
      <c r="I8" s="67"/>
      <c r="J8" s="67"/>
      <c r="K8" s="67"/>
      <c r="L8" s="67"/>
      <c r="M8" s="67"/>
      <c r="N8" s="67"/>
      <c r="O8" s="67"/>
      <c r="P8" s="68"/>
    </row>
    <row r="9" spans="1:17" ht="20.25" customHeight="1" x14ac:dyDescent="0.2">
      <c r="A9" s="390" t="s">
        <v>5</v>
      </c>
      <c r="B9" s="390" t="s">
        <v>64</v>
      </c>
      <c r="C9" s="402" t="s">
        <v>37</v>
      </c>
      <c r="D9" s="400" t="s">
        <v>6</v>
      </c>
      <c r="E9" s="390" t="s">
        <v>7</v>
      </c>
      <c r="F9" s="389" t="s">
        <v>8</v>
      </c>
      <c r="G9" s="389"/>
      <c r="H9" s="389"/>
      <c r="I9" s="389"/>
      <c r="J9" s="389"/>
      <c r="K9" s="399"/>
      <c r="L9" s="398" t="s">
        <v>11</v>
      </c>
      <c r="M9" s="389"/>
      <c r="N9" s="389"/>
      <c r="O9" s="389"/>
      <c r="P9" s="399"/>
      <c r="Q9" s="7"/>
    </row>
    <row r="10" spans="1:17" ht="90.75" customHeight="1" x14ac:dyDescent="0.2">
      <c r="A10" s="391"/>
      <c r="B10" s="391"/>
      <c r="C10" s="403"/>
      <c r="D10" s="401"/>
      <c r="E10" s="391"/>
      <c r="F10" s="160" t="s">
        <v>9</v>
      </c>
      <c r="G10" s="160" t="s">
        <v>23</v>
      </c>
      <c r="H10" s="161" t="s">
        <v>24</v>
      </c>
      <c r="I10" s="161" t="s">
        <v>36</v>
      </c>
      <c r="J10" s="161" t="s">
        <v>25</v>
      </c>
      <c r="K10" s="161" t="s">
        <v>26</v>
      </c>
      <c r="L10" s="161" t="s">
        <v>10</v>
      </c>
      <c r="M10" s="161" t="s">
        <v>24</v>
      </c>
      <c r="N10" s="161" t="s">
        <v>36</v>
      </c>
      <c r="O10" s="161" t="s">
        <v>25</v>
      </c>
      <c r="P10" s="161" t="s">
        <v>27</v>
      </c>
    </row>
    <row r="11" spans="1:17" x14ac:dyDescent="0.2">
      <c r="A11" s="98"/>
      <c r="B11" s="98"/>
      <c r="C11" s="99"/>
      <c r="D11" s="100"/>
      <c r="E11" s="41"/>
      <c r="F11" s="46"/>
      <c r="G11" s="101"/>
      <c r="H11" s="102"/>
      <c r="I11" s="102"/>
      <c r="J11" s="103"/>
      <c r="K11" s="102"/>
      <c r="L11" s="103"/>
      <c r="M11" s="102"/>
      <c r="N11" s="103"/>
      <c r="O11" s="102"/>
      <c r="P11" s="104"/>
    </row>
    <row r="12" spans="1:17" ht="38.25" x14ac:dyDescent="0.2">
      <c r="A12" s="128"/>
      <c r="B12" s="128"/>
      <c r="C12" s="141" t="s">
        <v>270</v>
      </c>
      <c r="D12" s="162"/>
      <c r="E12" s="128"/>
      <c r="F12" s="128"/>
      <c r="G12" s="132"/>
      <c r="H12" s="133"/>
      <c r="I12" s="133"/>
      <c r="J12" s="133"/>
      <c r="K12" s="133"/>
      <c r="L12" s="133"/>
      <c r="M12" s="133"/>
      <c r="N12" s="133"/>
      <c r="O12" s="133"/>
      <c r="P12" s="134"/>
    </row>
    <row r="13" spans="1:17" s="9" customFormat="1" ht="25.5" x14ac:dyDescent="0.2">
      <c r="A13" s="119">
        <v>1</v>
      </c>
      <c r="B13" s="119" t="s">
        <v>271</v>
      </c>
      <c r="C13" s="199" t="s">
        <v>318</v>
      </c>
      <c r="D13" s="119" t="s">
        <v>100</v>
      </c>
      <c r="E13" s="119">
        <v>14</v>
      </c>
      <c r="F13" s="121"/>
      <c r="G13" s="121"/>
      <c r="H13" s="121"/>
      <c r="I13" s="121"/>
      <c r="J13" s="121"/>
      <c r="K13" s="121"/>
      <c r="L13" s="121"/>
      <c r="M13" s="121"/>
      <c r="N13" s="121"/>
      <c r="O13" s="121"/>
      <c r="P13" s="121"/>
    </row>
    <row r="14" spans="1:17" s="9" customFormat="1" ht="25.5" x14ac:dyDescent="0.2">
      <c r="A14" s="119">
        <v>2</v>
      </c>
      <c r="B14" s="119" t="s">
        <v>271</v>
      </c>
      <c r="C14" s="199" t="s">
        <v>319</v>
      </c>
      <c r="D14" s="119" t="s">
        <v>100</v>
      </c>
      <c r="E14" s="119">
        <v>1</v>
      </c>
      <c r="F14" s="121"/>
      <c r="G14" s="121"/>
      <c r="H14" s="121"/>
      <c r="I14" s="121"/>
      <c r="J14" s="121"/>
      <c r="K14" s="121"/>
      <c r="L14" s="121"/>
      <c r="M14" s="121"/>
      <c r="N14" s="121"/>
      <c r="O14" s="121"/>
      <c r="P14" s="121"/>
    </row>
    <row r="15" spans="1:17" s="9" customFormat="1" ht="25.5" x14ac:dyDescent="0.2">
      <c r="A15" s="119">
        <v>3</v>
      </c>
      <c r="B15" s="119" t="s">
        <v>271</v>
      </c>
      <c r="C15" s="199" t="s">
        <v>320</v>
      </c>
      <c r="D15" s="119" t="s">
        <v>100</v>
      </c>
      <c r="E15" s="119">
        <v>6</v>
      </c>
      <c r="F15" s="121"/>
      <c r="G15" s="121"/>
      <c r="H15" s="121"/>
      <c r="I15" s="121"/>
      <c r="J15" s="121"/>
      <c r="K15" s="121"/>
      <c r="L15" s="121"/>
      <c r="M15" s="121"/>
      <c r="N15" s="121"/>
      <c r="O15" s="121"/>
      <c r="P15" s="121"/>
    </row>
    <row r="16" spans="1:17" s="9" customFormat="1" x14ac:dyDescent="0.2">
      <c r="A16" s="119">
        <v>4</v>
      </c>
      <c r="B16" s="119" t="s">
        <v>271</v>
      </c>
      <c r="C16" s="199" t="s">
        <v>321</v>
      </c>
      <c r="D16" s="119" t="s">
        <v>100</v>
      </c>
      <c r="E16" s="119">
        <v>18</v>
      </c>
      <c r="F16" s="121"/>
      <c r="G16" s="121"/>
      <c r="H16" s="121"/>
      <c r="I16" s="121"/>
      <c r="J16" s="121"/>
      <c r="K16" s="121"/>
      <c r="L16" s="121"/>
      <c r="M16" s="121"/>
      <c r="N16" s="121"/>
      <c r="O16" s="121"/>
      <c r="P16" s="121"/>
    </row>
    <row r="17" spans="1:16" s="9" customFormat="1" ht="25.5" x14ac:dyDescent="0.2">
      <c r="A17" s="119">
        <v>5</v>
      </c>
      <c r="B17" s="119" t="s">
        <v>271</v>
      </c>
      <c r="C17" s="199" t="s">
        <v>322</v>
      </c>
      <c r="D17" s="119" t="s">
        <v>100</v>
      </c>
      <c r="E17" s="119">
        <v>3</v>
      </c>
      <c r="F17" s="121"/>
      <c r="G17" s="121"/>
      <c r="H17" s="121"/>
      <c r="I17" s="121"/>
      <c r="J17" s="121"/>
      <c r="K17" s="121"/>
      <c r="L17" s="121"/>
      <c r="M17" s="121"/>
      <c r="N17" s="121"/>
      <c r="O17" s="121"/>
      <c r="P17" s="121"/>
    </row>
    <row r="18" spans="1:16" s="9" customFormat="1" ht="25.5" x14ac:dyDescent="0.2">
      <c r="A18" s="119">
        <v>6</v>
      </c>
      <c r="B18" s="119" t="s">
        <v>271</v>
      </c>
      <c r="C18" s="199" t="s">
        <v>323</v>
      </c>
      <c r="D18" s="119" t="s">
        <v>100</v>
      </c>
      <c r="E18" s="119">
        <v>7</v>
      </c>
      <c r="F18" s="121"/>
      <c r="G18" s="121"/>
      <c r="H18" s="121"/>
      <c r="I18" s="121"/>
      <c r="J18" s="121"/>
      <c r="K18" s="121"/>
      <c r="L18" s="121"/>
      <c r="M18" s="121"/>
      <c r="N18" s="121"/>
      <c r="O18" s="121"/>
      <c r="P18" s="121"/>
    </row>
    <row r="19" spans="1:16" s="26" customFormat="1" ht="25.5" x14ac:dyDescent="0.2">
      <c r="A19" s="119">
        <v>7</v>
      </c>
      <c r="B19" s="119" t="s">
        <v>271</v>
      </c>
      <c r="C19" s="283" t="s">
        <v>324</v>
      </c>
      <c r="D19" s="119" t="s">
        <v>100</v>
      </c>
      <c r="E19" s="119">
        <v>3</v>
      </c>
      <c r="F19" s="121"/>
      <c r="G19" s="121"/>
      <c r="H19" s="121"/>
      <c r="I19" s="121"/>
      <c r="J19" s="121"/>
      <c r="K19" s="121"/>
      <c r="L19" s="121"/>
      <c r="M19" s="121"/>
      <c r="N19" s="121"/>
      <c r="O19" s="121"/>
      <c r="P19" s="121"/>
    </row>
    <row r="20" spans="1:16" s="9" customFormat="1" ht="38.25" x14ac:dyDescent="0.2">
      <c r="A20" s="119">
        <v>8</v>
      </c>
      <c r="B20" s="119" t="s">
        <v>271</v>
      </c>
      <c r="C20" s="199" t="s">
        <v>325</v>
      </c>
      <c r="D20" s="119" t="s">
        <v>84</v>
      </c>
      <c r="E20" s="119">
        <v>700</v>
      </c>
      <c r="F20" s="121"/>
      <c r="G20" s="121"/>
      <c r="H20" s="121"/>
      <c r="I20" s="121"/>
      <c r="J20" s="121"/>
      <c r="K20" s="121"/>
      <c r="L20" s="121"/>
      <c r="M20" s="121"/>
      <c r="N20" s="121"/>
      <c r="O20" s="121"/>
      <c r="P20" s="121"/>
    </row>
    <row r="21" spans="1:16" s="9" customFormat="1" x14ac:dyDescent="0.2">
      <c r="A21" s="119">
        <v>9</v>
      </c>
      <c r="B21" s="119" t="s">
        <v>271</v>
      </c>
      <c r="C21" s="199" t="s">
        <v>856</v>
      </c>
      <c r="D21" s="119" t="s">
        <v>89</v>
      </c>
      <c r="E21" s="119">
        <v>1</v>
      </c>
      <c r="F21" s="121"/>
      <c r="G21" s="121"/>
      <c r="H21" s="121"/>
      <c r="I21" s="121"/>
      <c r="J21" s="121"/>
      <c r="K21" s="121"/>
      <c r="L21" s="121"/>
      <c r="M21" s="121"/>
      <c r="N21" s="121"/>
      <c r="O21" s="121"/>
      <c r="P21" s="121"/>
    </row>
    <row r="22" spans="1:16" s="9" customFormat="1" ht="25.5" x14ac:dyDescent="0.2">
      <c r="A22" s="119">
        <v>10</v>
      </c>
      <c r="B22" s="119" t="s">
        <v>271</v>
      </c>
      <c r="C22" s="199" t="s">
        <v>326</v>
      </c>
      <c r="D22" s="119" t="s">
        <v>89</v>
      </c>
      <c r="E22" s="119">
        <v>1</v>
      </c>
      <c r="F22" s="121"/>
      <c r="G22" s="121"/>
      <c r="H22" s="121"/>
      <c r="I22" s="121"/>
      <c r="J22" s="121"/>
      <c r="K22" s="121"/>
      <c r="L22" s="121"/>
      <c r="M22" s="121"/>
      <c r="N22" s="121"/>
      <c r="O22" s="121"/>
      <c r="P22" s="121"/>
    </row>
    <row r="23" spans="1:16" s="9" customFormat="1" ht="25.5" x14ac:dyDescent="0.2">
      <c r="A23" s="119">
        <v>11</v>
      </c>
      <c r="B23" s="119" t="s">
        <v>271</v>
      </c>
      <c r="C23" s="199" t="s">
        <v>854</v>
      </c>
      <c r="D23" s="119" t="s">
        <v>89</v>
      </c>
      <c r="E23" s="119">
        <v>1</v>
      </c>
      <c r="F23" s="121"/>
      <c r="G23" s="121"/>
      <c r="H23" s="121"/>
      <c r="I23" s="121"/>
      <c r="J23" s="121"/>
      <c r="K23" s="121"/>
      <c r="L23" s="121"/>
      <c r="M23" s="121"/>
      <c r="N23" s="121"/>
      <c r="O23" s="121"/>
      <c r="P23" s="121"/>
    </row>
    <row r="24" spans="1:16" s="9" customFormat="1" ht="25.5" x14ac:dyDescent="0.2">
      <c r="A24" s="137"/>
      <c r="B24" s="137"/>
      <c r="C24" s="286" t="s">
        <v>327</v>
      </c>
      <c r="D24" s="137"/>
      <c r="E24" s="137"/>
      <c r="F24" s="138"/>
      <c r="G24" s="138"/>
      <c r="H24" s="138"/>
      <c r="I24" s="138"/>
      <c r="J24" s="138"/>
      <c r="K24" s="138"/>
      <c r="L24" s="138"/>
      <c r="M24" s="138"/>
      <c r="N24" s="138"/>
      <c r="O24" s="138"/>
      <c r="P24" s="138"/>
    </row>
    <row r="25" spans="1:16" s="9" customFormat="1" ht="25.5" x14ac:dyDescent="0.2">
      <c r="A25" s="119">
        <v>12</v>
      </c>
      <c r="B25" s="119" t="s">
        <v>271</v>
      </c>
      <c r="C25" s="195" t="s">
        <v>330</v>
      </c>
      <c r="D25" s="58" t="s">
        <v>100</v>
      </c>
      <c r="E25" s="58">
        <v>7</v>
      </c>
      <c r="F25" s="121"/>
      <c r="G25" s="121"/>
      <c r="H25" s="121"/>
      <c r="I25" s="121"/>
      <c r="J25" s="121"/>
      <c r="K25" s="121"/>
      <c r="L25" s="121"/>
      <c r="M25" s="121"/>
      <c r="N25" s="121"/>
      <c r="O25" s="121"/>
      <c r="P25" s="121"/>
    </row>
    <row r="26" spans="1:16" s="9" customFormat="1" x14ac:dyDescent="0.2">
      <c r="A26" s="119">
        <v>13</v>
      </c>
      <c r="B26" s="119" t="s">
        <v>271</v>
      </c>
      <c r="C26" s="195" t="s">
        <v>328</v>
      </c>
      <c r="D26" s="58" t="s">
        <v>100</v>
      </c>
      <c r="E26" s="58">
        <v>7</v>
      </c>
      <c r="F26" s="121"/>
      <c r="G26" s="121"/>
      <c r="H26" s="121"/>
      <c r="I26" s="121"/>
      <c r="J26" s="121"/>
      <c r="K26" s="121"/>
      <c r="L26" s="121"/>
      <c r="M26" s="121"/>
      <c r="N26" s="121"/>
      <c r="O26" s="121"/>
      <c r="P26" s="121"/>
    </row>
    <row r="27" spans="1:16" s="9" customFormat="1" x14ac:dyDescent="0.2">
      <c r="A27" s="119">
        <v>14</v>
      </c>
      <c r="B27" s="119" t="s">
        <v>271</v>
      </c>
      <c r="C27" s="195" t="s">
        <v>329</v>
      </c>
      <c r="D27" s="58" t="s">
        <v>84</v>
      </c>
      <c r="E27" s="58">
        <v>360</v>
      </c>
      <c r="F27" s="121"/>
      <c r="G27" s="121"/>
      <c r="H27" s="121"/>
      <c r="I27" s="121"/>
      <c r="J27" s="121"/>
      <c r="K27" s="121"/>
      <c r="L27" s="121"/>
      <c r="M27" s="121"/>
      <c r="N27" s="121"/>
      <c r="O27" s="121"/>
      <c r="P27" s="121"/>
    </row>
    <row r="28" spans="1:16" s="9" customFormat="1" ht="25.5" x14ac:dyDescent="0.2">
      <c r="A28" s="119">
        <v>15</v>
      </c>
      <c r="B28" s="119" t="s">
        <v>271</v>
      </c>
      <c r="C28" s="195" t="s">
        <v>570</v>
      </c>
      <c r="D28" s="58" t="s">
        <v>100</v>
      </c>
      <c r="E28" s="58">
        <v>1</v>
      </c>
      <c r="F28" s="121"/>
      <c r="G28" s="121"/>
      <c r="H28" s="121"/>
      <c r="I28" s="121"/>
      <c r="J28" s="121"/>
      <c r="K28" s="121"/>
      <c r="L28" s="121"/>
      <c r="M28" s="121"/>
      <c r="N28" s="121"/>
      <c r="O28" s="121"/>
      <c r="P28" s="121"/>
    </row>
    <row r="29" spans="1:16" s="9" customFormat="1" ht="38.25" x14ac:dyDescent="0.2">
      <c r="A29" s="119">
        <v>16</v>
      </c>
      <c r="B29" s="119" t="s">
        <v>271</v>
      </c>
      <c r="C29" s="59" t="s">
        <v>249</v>
      </c>
      <c r="D29" s="126" t="s">
        <v>89</v>
      </c>
      <c r="E29" s="58">
        <v>1</v>
      </c>
      <c r="F29" s="121"/>
      <c r="G29" s="121"/>
      <c r="H29" s="121"/>
      <c r="I29" s="121"/>
      <c r="J29" s="121"/>
      <c r="K29" s="121"/>
      <c r="L29" s="121"/>
      <c r="M29" s="121"/>
      <c r="N29" s="121"/>
      <c r="O29" s="121"/>
      <c r="P29" s="121"/>
    </row>
    <row r="30" spans="1:16" s="8" customFormat="1" x14ac:dyDescent="0.2">
      <c r="A30" s="105"/>
      <c r="B30" s="105"/>
      <c r="C30" s="106"/>
      <c r="D30" s="107"/>
      <c r="E30" s="105"/>
      <c r="F30" s="108"/>
      <c r="G30" s="109"/>
      <c r="H30" s="110"/>
      <c r="I30" s="110"/>
      <c r="J30" s="111"/>
      <c r="K30" s="110"/>
      <c r="L30" s="111"/>
      <c r="M30" s="110"/>
      <c r="N30" s="111"/>
      <c r="O30" s="110"/>
      <c r="P30" s="112"/>
    </row>
    <row r="31" spans="1:16" x14ac:dyDescent="0.2">
      <c r="A31" s="34"/>
      <c r="B31" s="34"/>
      <c r="C31" s="40"/>
      <c r="D31" s="36"/>
      <c r="E31" s="34"/>
      <c r="F31" s="34"/>
      <c r="G31" s="89"/>
      <c r="H31" s="90"/>
      <c r="I31" s="90"/>
      <c r="J31" s="90"/>
      <c r="K31" s="91" t="s">
        <v>826</v>
      </c>
      <c r="L31" s="92">
        <f>SUM(L13:L30)</f>
        <v>0</v>
      </c>
      <c r="M31" s="92">
        <f>SUM(M13:M30)</f>
        <v>0</v>
      </c>
      <c r="N31" s="92">
        <f>SUM(N13:N30)</f>
        <v>0</v>
      </c>
      <c r="O31" s="92">
        <f>SUM(O13:O30)</f>
        <v>0</v>
      </c>
      <c r="P31" s="93">
        <f>SUM(P13:P30)</f>
        <v>0</v>
      </c>
    </row>
    <row r="32" spans="1:16" x14ac:dyDescent="0.2">
      <c r="A32" s="34"/>
      <c r="B32" s="34"/>
      <c r="C32" s="40"/>
      <c r="D32" s="36"/>
      <c r="E32" s="34"/>
      <c r="F32" s="34"/>
      <c r="G32" s="89"/>
      <c r="H32" s="90"/>
      <c r="I32" s="90"/>
      <c r="J32" s="90"/>
      <c r="K32" s="91"/>
      <c r="L32" s="94"/>
      <c r="M32" s="94"/>
      <c r="N32" s="94"/>
      <c r="O32" s="94"/>
      <c r="P32" s="95"/>
    </row>
    <row r="33" spans="1:17" x14ac:dyDescent="0.2">
      <c r="A33" s="34"/>
      <c r="B33" s="34"/>
      <c r="C33" s="96" t="s">
        <v>20</v>
      </c>
      <c r="D33" s="36"/>
      <c r="E33" s="34"/>
      <c r="F33" s="53"/>
      <c r="G33" s="89"/>
      <c r="H33" s="90"/>
      <c r="I33" s="90"/>
      <c r="J33" s="90"/>
      <c r="K33" s="90"/>
      <c r="L33" s="90"/>
      <c r="M33" s="90"/>
      <c r="N33" s="90"/>
      <c r="O33" s="90"/>
      <c r="P33" s="97"/>
    </row>
    <row r="34" spans="1:17" s="4" customFormat="1" x14ac:dyDescent="0.2">
      <c r="A34" s="34"/>
      <c r="B34" s="34"/>
      <c r="C34" s="40"/>
      <c r="D34" s="36"/>
      <c r="E34" s="34"/>
      <c r="F34" s="53"/>
      <c r="G34" s="89"/>
      <c r="H34" s="90"/>
      <c r="I34" s="90"/>
      <c r="J34" s="90"/>
      <c r="K34" s="90"/>
      <c r="L34" s="90"/>
      <c r="M34" s="90"/>
      <c r="N34" s="90"/>
      <c r="O34" s="90"/>
      <c r="P34" s="97"/>
      <c r="Q34" s="6"/>
    </row>
    <row r="35" spans="1:17" x14ac:dyDescent="0.2">
      <c r="A35" s="34"/>
      <c r="B35" s="34"/>
      <c r="C35" s="40"/>
      <c r="D35" s="36"/>
      <c r="E35" s="34"/>
      <c r="F35" s="34"/>
      <c r="G35" s="89"/>
      <c r="H35" s="90"/>
      <c r="I35" s="90"/>
      <c r="J35" s="90"/>
      <c r="K35" s="90"/>
      <c r="L35" s="90"/>
      <c r="M35" s="90"/>
      <c r="N35" s="90"/>
      <c r="O35" s="90"/>
      <c r="P35" s="97"/>
    </row>
    <row r="36" spans="1:17" x14ac:dyDescent="0.2">
      <c r="A36" s="34"/>
      <c r="B36" s="34"/>
      <c r="C36" s="40"/>
      <c r="D36" s="36"/>
      <c r="E36" s="34"/>
      <c r="F36" s="34"/>
      <c r="G36" s="89"/>
      <c r="H36" s="90"/>
      <c r="I36" s="90"/>
      <c r="J36" s="90"/>
      <c r="K36" s="90"/>
      <c r="L36" s="90"/>
      <c r="M36" s="90"/>
      <c r="N36" s="90"/>
      <c r="O36" s="90"/>
      <c r="P36" s="97"/>
    </row>
    <row r="37" spans="1:17" x14ac:dyDescent="0.2">
      <c r="A37" s="34"/>
      <c r="B37" s="34"/>
      <c r="C37" s="96" t="s">
        <v>820</v>
      </c>
      <c r="D37" s="36"/>
      <c r="E37" s="34"/>
      <c r="F37" s="34"/>
      <c r="G37" s="89"/>
      <c r="H37" s="90"/>
      <c r="I37" s="90"/>
      <c r="J37" s="90"/>
      <c r="K37" s="90"/>
      <c r="L37" s="90"/>
      <c r="M37" s="90"/>
      <c r="N37" s="90"/>
      <c r="O37" s="90"/>
      <c r="P37" s="97"/>
    </row>
    <row r="38" spans="1:17" x14ac:dyDescent="0.2">
      <c r="A38" s="34"/>
      <c r="B38" s="34"/>
      <c r="C38" s="40"/>
      <c r="D38" s="36"/>
      <c r="E38" s="34"/>
      <c r="F38" s="34"/>
      <c r="G38" s="89"/>
      <c r="H38" s="90"/>
      <c r="I38" s="90"/>
      <c r="J38" s="90"/>
      <c r="K38" s="90"/>
      <c r="L38" s="90"/>
      <c r="M38" s="90"/>
      <c r="N38" s="90"/>
      <c r="O38" s="90"/>
      <c r="P38" s="97"/>
    </row>
  </sheetData>
  <mergeCells count="7">
    <mergeCell ref="L9:P9"/>
    <mergeCell ref="A9:A10"/>
    <mergeCell ref="B9:B10"/>
    <mergeCell ref="C9:C10"/>
    <mergeCell ref="D9:D10"/>
    <mergeCell ref="E9:E10"/>
    <mergeCell ref="F9:K9"/>
  </mergeCells>
  <pageMargins left="0.39370078740157483" right="0.35433070866141736" top="1.0236220472440944" bottom="0.39370078740157483" header="0.51181102362204722" footer="0.15748031496062992"/>
  <pageSetup paperSize="9" orientation="landscape" horizontalDpi="4294967292" verticalDpi="360" r:id="rId1"/>
  <headerFooter alignWithMargins="0">
    <oddHeader>&amp;C&amp;12LOKĀLĀ TĀME Nr. 2-3
&amp;"Arial,Bold"&amp;UAUTOMĀTISKĀ UGUNSGRĒKA ATKLĀŠANAS UN TRAUKSMES SIGNALIZĀCIJAS SISTĒMA.</oddHeader>
    <oddFooter>&amp;C&amp;8&amp;P</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Q33"/>
  <sheetViews>
    <sheetView zoomScaleNormal="100" workbookViewId="0">
      <selection activeCell="I16" sqref="I16"/>
    </sheetView>
  </sheetViews>
  <sheetFormatPr defaultColWidth="9.140625" defaultRowHeight="12.75" x14ac:dyDescent="0.2"/>
  <cols>
    <col min="1" max="1" width="5.5703125" style="3" customWidth="1"/>
    <col min="2" max="2" width="8.28515625" style="3" customWidth="1"/>
    <col min="3" max="3" width="29.85546875" style="1" customWidth="1"/>
    <col min="4" max="4" width="6" style="2" customWidth="1"/>
    <col min="5" max="5" width="7.28515625" style="3" customWidth="1"/>
    <col min="6" max="6" width="6.28515625" style="3" customWidth="1"/>
    <col min="7" max="7" width="6.5703125" style="4" customWidth="1"/>
    <col min="8" max="8" width="6.42578125" style="5" customWidth="1"/>
    <col min="9" max="9" width="8.85546875" style="5" customWidth="1"/>
    <col min="10" max="10" width="6.28515625" style="5" customWidth="1"/>
    <col min="11" max="12" width="8.42578125" style="5" customWidth="1"/>
    <col min="13" max="13" width="9.28515625" style="5" customWidth="1"/>
    <col min="14" max="14" width="10" style="5" customWidth="1"/>
    <col min="15" max="15" width="8.42578125" style="5" customWidth="1"/>
    <col min="16" max="16" width="9.42578125" style="6" customWidth="1"/>
    <col min="17" max="16384" width="9.140625" style="6"/>
  </cols>
  <sheetData>
    <row r="1" spans="1:17" ht="15" x14ac:dyDescent="0.2">
      <c r="A1" s="62" t="s">
        <v>1</v>
      </c>
      <c r="B1" s="62"/>
      <c r="C1" s="63"/>
      <c r="D1" s="64" t="s">
        <v>43</v>
      </c>
      <c r="E1" s="65"/>
      <c r="F1" s="65"/>
      <c r="G1" s="66"/>
      <c r="H1" s="67"/>
      <c r="I1" s="67"/>
      <c r="J1" s="67"/>
      <c r="K1" s="67"/>
      <c r="L1" s="67"/>
      <c r="M1" s="67"/>
      <c r="N1" s="67"/>
      <c r="O1" s="67"/>
      <c r="P1" s="68"/>
    </row>
    <row r="2" spans="1:17" ht="15" x14ac:dyDescent="0.2">
      <c r="A2" s="62" t="s">
        <v>2</v>
      </c>
      <c r="B2" s="62"/>
      <c r="C2" s="63"/>
      <c r="D2" s="38" t="s">
        <v>48</v>
      </c>
      <c r="E2" s="65"/>
      <c r="F2" s="65"/>
      <c r="G2" s="66"/>
      <c r="H2" s="67"/>
      <c r="I2" s="67"/>
      <c r="J2" s="67"/>
      <c r="K2" s="67"/>
      <c r="L2" s="67"/>
      <c r="M2" s="67"/>
      <c r="N2" s="67"/>
      <c r="O2" s="67"/>
      <c r="P2" s="68"/>
    </row>
    <row r="3" spans="1:17" ht="15" x14ac:dyDescent="0.2">
      <c r="A3" s="62"/>
      <c r="B3" s="62"/>
      <c r="C3" s="63"/>
      <c r="D3" s="38" t="s">
        <v>881</v>
      </c>
      <c r="E3" s="65"/>
      <c r="F3" s="65"/>
      <c r="G3" s="66"/>
      <c r="H3" s="67"/>
      <c r="I3" s="67"/>
      <c r="J3" s="67"/>
      <c r="K3" s="67"/>
      <c r="L3" s="67"/>
      <c r="M3" s="67"/>
      <c r="N3" s="67"/>
      <c r="O3" s="67"/>
      <c r="P3" s="68"/>
    </row>
    <row r="4" spans="1:17" ht="15" x14ac:dyDescent="0.2">
      <c r="A4" s="62"/>
      <c r="B4" s="62"/>
      <c r="C4" s="63"/>
      <c r="D4" s="38" t="s">
        <v>429</v>
      </c>
      <c r="E4" s="65"/>
      <c r="F4" s="65"/>
      <c r="G4" s="66"/>
      <c r="H4" s="67"/>
      <c r="I4" s="67"/>
      <c r="J4" s="67"/>
      <c r="K4" s="67"/>
      <c r="L4" s="67"/>
      <c r="M4" s="67"/>
      <c r="N4" s="67"/>
      <c r="O4" s="67"/>
      <c r="P4" s="68"/>
    </row>
    <row r="5" spans="1:17" ht="14.25" customHeight="1" x14ac:dyDescent="0.2">
      <c r="A5" s="62" t="s">
        <v>3</v>
      </c>
      <c r="B5" s="62"/>
      <c r="C5" s="63"/>
      <c r="D5" s="38" t="s">
        <v>49</v>
      </c>
      <c r="E5" s="65"/>
      <c r="F5" s="65"/>
      <c r="G5" s="66"/>
      <c r="H5" s="67"/>
      <c r="I5" s="67"/>
      <c r="J5" s="67"/>
      <c r="K5" s="67"/>
      <c r="L5" s="67"/>
      <c r="M5" s="67"/>
      <c r="N5" s="67"/>
      <c r="O5" s="67"/>
      <c r="P5" s="68"/>
    </row>
    <row r="6" spans="1:17" ht="15" x14ac:dyDescent="0.2">
      <c r="A6" s="62" t="s">
        <v>4</v>
      </c>
      <c r="B6" s="62"/>
      <c r="C6" s="63"/>
      <c r="D6" s="69"/>
      <c r="E6" s="65"/>
      <c r="F6" s="65"/>
      <c r="G6" s="66"/>
      <c r="H6" s="67"/>
      <c r="I6" s="67"/>
      <c r="J6" s="67"/>
      <c r="K6" s="67"/>
      <c r="L6" s="67"/>
      <c r="M6" s="67"/>
      <c r="N6" s="67"/>
      <c r="O6" s="67"/>
      <c r="P6" s="68"/>
    </row>
    <row r="7" spans="1:17" ht="15" x14ac:dyDescent="0.2">
      <c r="A7" s="62" t="s">
        <v>852</v>
      </c>
      <c r="B7" s="62"/>
      <c r="C7" s="63"/>
      <c r="D7" s="70"/>
      <c r="E7" s="65"/>
      <c r="F7" s="65"/>
      <c r="G7" s="66"/>
      <c r="H7" s="67"/>
      <c r="I7" s="67"/>
      <c r="J7" s="67"/>
      <c r="K7" s="67"/>
      <c r="L7" s="67"/>
      <c r="M7" s="67"/>
      <c r="N7" s="67"/>
      <c r="O7" s="71" t="s">
        <v>823</v>
      </c>
      <c r="P7" s="72">
        <f>P26</f>
        <v>0</v>
      </c>
    </row>
    <row r="8" spans="1:17" ht="15" x14ac:dyDescent="0.2">
      <c r="A8" s="37" t="s">
        <v>828</v>
      </c>
      <c r="B8" s="37"/>
      <c r="C8" s="63"/>
      <c r="D8" s="70"/>
      <c r="E8" s="65"/>
      <c r="F8" s="65"/>
      <c r="G8" s="66"/>
      <c r="H8" s="67"/>
      <c r="I8" s="67"/>
      <c r="J8" s="67"/>
      <c r="K8" s="67"/>
      <c r="L8" s="67"/>
      <c r="M8" s="67"/>
      <c r="N8" s="67"/>
      <c r="O8" s="67"/>
      <c r="P8" s="68"/>
    </row>
    <row r="9" spans="1:17" ht="20.25" customHeight="1" x14ac:dyDescent="0.2">
      <c r="A9" s="390" t="s">
        <v>5</v>
      </c>
      <c r="B9" s="390" t="s">
        <v>64</v>
      </c>
      <c r="C9" s="402" t="s">
        <v>37</v>
      </c>
      <c r="D9" s="400" t="s">
        <v>6</v>
      </c>
      <c r="E9" s="390" t="s">
        <v>7</v>
      </c>
      <c r="F9" s="389" t="s">
        <v>8</v>
      </c>
      <c r="G9" s="389"/>
      <c r="H9" s="389"/>
      <c r="I9" s="389"/>
      <c r="J9" s="389"/>
      <c r="K9" s="399"/>
      <c r="L9" s="398" t="s">
        <v>11</v>
      </c>
      <c r="M9" s="389"/>
      <c r="N9" s="389"/>
      <c r="O9" s="389"/>
      <c r="P9" s="399"/>
      <c r="Q9" s="7"/>
    </row>
    <row r="10" spans="1:17" ht="90.75" customHeight="1" x14ac:dyDescent="0.2">
      <c r="A10" s="391"/>
      <c r="B10" s="391"/>
      <c r="C10" s="403"/>
      <c r="D10" s="401"/>
      <c r="E10" s="391"/>
      <c r="F10" s="160" t="s">
        <v>9</v>
      </c>
      <c r="G10" s="160" t="s">
        <v>23</v>
      </c>
      <c r="H10" s="161" t="s">
        <v>24</v>
      </c>
      <c r="I10" s="161" t="s">
        <v>36</v>
      </c>
      <c r="J10" s="161" t="s">
        <v>25</v>
      </c>
      <c r="K10" s="161" t="s">
        <v>26</v>
      </c>
      <c r="L10" s="161" t="s">
        <v>10</v>
      </c>
      <c r="M10" s="161" t="s">
        <v>24</v>
      </c>
      <c r="N10" s="161" t="s">
        <v>36</v>
      </c>
      <c r="O10" s="161" t="s">
        <v>25</v>
      </c>
      <c r="P10" s="161" t="s">
        <v>27</v>
      </c>
    </row>
    <row r="11" spans="1:17" x14ac:dyDescent="0.2">
      <c r="A11" s="98"/>
      <c r="B11" s="98"/>
      <c r="C11" s="99"/>
      <c r="D11" s="100"/>
      <c r="E11" s="41"/>
      <c r="F11" s="46"/>
      <c r="G11" s="101"/>
      <c r="H11" s="102"/>
      <c r="I11" s="102"/>
      <c r="J11" s="103"/>
      <c r="K11" s="102"/>
      <c r="L11" s="103"/>
      <c r="M11" s="102"/>
      <c r="N11" s="103"/>
      <c r="O11" s="102"/>
      <c r="P11" s="104"/>
    </row>
    <row r="12" spans="1:17" ht="25.5" x14ac:dyDescent="0.2">
      <c r="A12" s="128"/>
      <c r="B12" s="128"/>
      <c r="C12" s="141" t="s">
        <v>191</v>
      </c>
      <c r="D12" s="162"/>
      <c r="E12" s="128"/>
      <c r="F12" s="128"/>
      <c r="G12" s="132"/>
      <c r="H12" s="133"/>
      <c r="I12" s="133"/>
      <c r="J12" s="133"/>
      <c r="K12" s="133"/>
      <c r="L12" s="133"/>
      <c r="M12" s="133"/>
      <c r="N12" s="133"/>
      <c r="O12" s="133"/>
      <c r="P12" s="134"/>
    </row>
    <row r="13" spans="1:17" s="23" customFormat="1" ht="25.5" x14ac:dyDescent="0.2">
      <c r="A13" s="119">
        <v>1</v>
      </c>
      <c r="B13" s="119" t="s">
        <v>271</v>
      </c>
      <c r="C13" s="273" t="s">
        <v>331</v>
      </c>
      <c r="D13" s="274" t="s">
        <v>100</v>
      </c>
      <c r="E13" s="275">
        <v>1</v>
      </c>
      <c r="F13" s="121"/>
      <c r="G13" s="121"/>
      <c r="H13" s="121"/>
      <c r="I13" s="121"/>
      <c r="J13" s="121"/>
      <c r="K13" s="121"/>
      <c r="L13" s="121"/>
      <c r="M13" s="121"/>
      <c r="N13" s="121"/>
      <c r="O13" s="121"/>
      <c r="P13" s="121"/>
    </row>
    <row r="14" spans="1:17" s="23" customFormat="1" x14ac:dyDescent="0.2">
      <c r="A14" s="119">
        <v>2</v>
      </c>
      <c r="B14" s="119" t="s">
        <v>271</v>
      </c>
      <c r="C14" s="273" t="s">
        <v>332</v>
      </c>
      <c r="D14" s="274" t="s">
        <v>100</v>
      </c>
      <c r="E14" s="275">
        <v>1</v>
      </c>
      <c r="F14" s="121"/>
      <c r="G14" s="121"/>
      <c r="H14" s="121"/>
      <c r="I14" s="121"/>
      <c r="J14" s="121"/>
      <c r="K14" s="121"/>
      <c r="L14" s="121"/>
      <c r="M14" s="121"/>
      <c r="N14" s="121"/>
      <c r="O14" s="121"/>
      <c r="P14" s="121"/>
    </row>
    <row r="15" spans="1:17" s="23" customFormat="1" x14ac:dyDescent="0.2">
      <c r="A15" s="119">
        <v>3</v>
      </c>
      <c r="B15" s="119" t="s">
        <v>271</v>
      </c>
      <c r="C15" s="273" t="s">
        <v>333</v>
      </c>
      <c r="D15" s="274" t="s">
        <v>100</v>
      </c>
      <c r="E15" s="275">
        <v>12</v>
      </c>
      <c r="F15" s="121"/>
      <c r="G15" s="121"/>
      <c r="H15" s="121"/>
      <c r="I15" s="121"/>
      <c r="J15" s="121"/>
      <c r="K15" s="121"/>
      <c r="L15" s="121"/>
      <c r="M15" s="121"/>
      <c r="N15" s="121"/>
      <c r="O15" s="121"/>
      <c r="P15" s="121"/>
    </row>
    <row r="16" spans="1:17" s="23" customFormat="1" x14ac:dyDescent="0.2">
      <c r="A16" s="119">
        <v>4</v>
      </c>
      <c r="B16" s="119" t="s">
        <v>271</v>
      </c>
      <c r="C16" s="273" t="s">
        <v>334</v>
      </c>
      <c r="D16" s="274" t="s">
        <v>100</v>
      </c>
      <c r="E16" s="275">
        <v>2</v>
      </c>
      <c r="F16" s="121"/>
      <c r="G16" s="121"/>
      <c r="H16" s="121"/>
      <c r="I16" s="121"/>
      <c r="J16" s="121"/>
      <c r="K16" s="121"/>
      <c r="L16" s="121"/>
      <c r="M16" s="121"/>
      <c r="N16" s="121"/>
      <c r="O16" s="121"/>
      <c r="P16" s="121"/>
    </row>
    <row r="17" spans="1:17" s="23" customFormat="1" ht="25.5" x14ac:dyDescent="0.2">
      <c r="A17" s="119">
        <v>5</v>
      </c>
      <c r="B17" s="119" t="s">
        <v>271</v>
      </c>
      <c r="C17" s="273" t="s">
        <v>335</v>
      </c>
      <c r="D17" s="274" t="s">
        <v>100</v>
      </c>
      <c r="E17" s="275">
        <v>2</v>
      </c>
      <c r="F17" s="121"/>
      <c r="G17" s="121"/>
      <c r="H17" s="121"/>
      <c r="I17" s="121"/>
      <c r="J17" s="121"/>
      <c r="K17" s="121"/>
      <c r="L17" s="121"/>
      <c r="M17" s="121"/>
      <c r="N17" s="121"/>
      <c r="O17" s="121"/>
      <c r="P17" s="121"/>
    </row>
    <row r="18" spans="1:17" s="23" customFormat="1" x14ac:dyDescent="0.2">
      <c r="A18" s="119">
        <v>6</v>
      </c>
      <c r="B18" s="119" t="s">
        <v>271</v>
      </c>
      <c r="C18" s="273" t="s">
        <v>571</v>
      </c>
      <c r="D18" s="274" t="s">
        <v>100</v>
      </c>
      <c r="E18" s="275">
        <v>8</v>
      </c>
      <c r="F18" s="121"/>
      <c r="G18" s="121"/>
      <c r="H18" s="121"/>
      <c r="I18" s="121"/>
      <c r="J18" s="121"/>
      <c r="K18" s="121"/>
      <c r="L18" s="121"/>
      <c r="M18" s="121"/>
      <c r="N18" s="121"/>
      <c r="O18" s="121"/>
      <c r="P18" s="121"/>
    </row>
    <row r="19" spans="1:17" s="23" customFormat="1" ht="25.5" x14ac:dyDescent="0.2">
      <c r="A19" s="119">
        <v>7</v>
      </c>
      <c r="B19" s="119" t="s">
        <v>271</v>
      </c>
      <c r="C19" s="273" t="s">
        <v>336</v>
      </c>
      <c r="D19" s="274" t="s">
        <v>100</v>
      </c>
      <c r="E19" s="275">
        <v>22</v>
      </c>
      <c r="F19" s="121"/>
      <c r="G19" s="121"/>
      <c r="H19" s="121"/>
      <c r="I19" s="121"/>
      <c r="J19" s="121"/>
      <c r="K19" s="121"/>
      <c r="L19" s="121"/>
      <c r="M19" s="121"/>
      <c r="N19" s="121"/>
      <c r="O19" s="121"/>
      <c r="P19" s="121"/>
    </row>
    <row r="20" spans="1:17" s="23" customFormat="1" ht="25.5" x14ac:dyDescent="0.2">
      <c r="A20" s="119">
        <v>8</v>
      </c>
      <c r="B20" s="119" t="s">
        <v>271</v>
      </c>
      <c r="C20" s="273" t="s">
        <v>337</v>
      </c>
      <c r="D20" s="274" t="s">
        <v>100</v>
      </c>
      <c r="E20" s="275">
        <v>4</v>
      </c>
      <c r="F20" s="121"/>
      <c r="G20" s="121"/>
      <c r="H20" s="121"/>
      <c r="I20" s="121"/>
      <c r="J20" s="121"/>
      <c r="K20" s="121"/>
      <c r="L20" s="121"/>
      <c r="M20" s="121"/>
      <c r="N20" s="121"/>
      <c r="O20" s="121"/>
      <c r="P20" s="121"/>
    </row>
    <row r="21" spans="1:17" s="23" customFormat="1" ht="25.5" x14ac:dyDescent="0.2">
      <c r="A21" s="119">
        <v>9</v>
      </c>
      <c r="B21" s="119" t="s">
        <v>271</v>
      </c>
      <c r="C21" s="273" t="s">
        <v>338</v>
      </c>
      <c r="D21" s="274" t="s">
        <v>84</v>
      </c>
      <c r="E21" s="275">
        <v>700</v>
      </c>
      <c r="F21" s="121"/>
      <c r="G21" s="121"/>
      <c r="H21" s="121"/>
      <c r="I21" s="121"/>
      <c r="J21" s="121"/>
      <c r="K21" s="121"/>
      <c r="L21" s="121"/>
      <c r="M21" s="121"/>
      <c r="N21" s="121"/>
      <c r="O21" s="121"/>
      <c r="P21" s="121"/>
    </row>
    <row r="22" spans="1:17" s="23" customFormat="1" x14ac:dyDescent="0.2">
      <c r="A22" s="119">
        <v>10</v>
      </c>
      <c r="B22" s="119" t="s">
        <v>271</v>
      </c>
      <c r="C22" s="273" t="s">
        <v>339</v>
      </c>
      <c r="D22" s="274" t="s">
        <v>89</v>
      </c>
      <c r="E22" s="275">
        <v>1</v>
      </c>
      <c r="F22" s="121"/>
      <c r="G22" s="121"/>
      <c r="H22" s="121"/>
      <c r="I22" s="121"/>
      <c r="J22" s="121"/>
      <c r="K22" s="121"/>
      <c r="L22" s="121"/>
      <c r="M22" s="121"/>
      <c r="N22" s="121"/>
      <c r="O22" s="121"/>
      <c r="P22" s="121"/>
    </row>
    <row r="23" spans="1:17" s="23" customFormat="1" ht="25.5" x14ac:dyDescent="0.2">
      <c r="A23" s="119">
        <v>11</v>
      </c>
      <c r="B23" s="119" t="s">
        <v>271</v>
      </c>
      <c r="C23" s="273" t="s">
        <v>285</v>
      </c>
      <c r="D23" s="274" t="s">
        <v>89</v>
      </c>
      <c r="E23" s="275">
        <v>1</v>
      </c>
      <c r="F23" s="121"/>
      <c r="G23" s="121"/>
      <c r="H23" s="121"/>
      <c r="I23" s="121"/>
      <c r="J23" s="121"/>
      <c r="K23" s="121"/>
      <c r="L23" s="121"/>
      <c r="M23" s="121"/>
      <c r="N23" s="121"/>
      <c r="O23" s="121"/>
      <c r="P23" s="121"/>
    </row>
    <row r="24" spans="1:17" s="9" customFormat="1" ht="38.25" x14ac:dyDescent="0.2">
      <c r="A24" s="119">
        <v>12</v>
      </c>
      <c r="B24" s="119" t="s">
        <v>271</v>
      </c>
      <c r="C24" s="59" t="s">
        <v>249</v>
      </c>
      <c r="D24" s="126" t="s">
        <v>89</v>
      </c>
      <c r="E24" s="58">
        <v>1</v>
      </c>
      <c r="F24" s="121"/>
      <c r="G24" s="121"/>
      <c r="H24" s="121"/>
      <c r="I24" s="121"/>
      <c r="J24" s="121"/>
      <c r="K24" s="121"/>
      <c r="L24" s="121"/>
      <c r="M24" s="121"/>
      <c r="N24" s="121"/>
      <c r="O24" s="121"/>
      <c r="P24" s="121"/>
    </row>
    <row r="25" spans="1:17" s="8" customFormat="1" x14ac:dyDescent="0.2">
      <c r="A25" s="105"/>
      <c r="B25" s="105"/>
      <c r="C25" s="106"/>
      <c r="D25" s="107"/>
      <c r="E25" s="105"/>
      <c r="F25" s="108"/>
      <c r="G25" s="109"/>
      <c r="H25" s="110"/>
      <c r="I25" s="110"/>
      <c r="J25" s="111"/>
      <c r="K25" s="110"/>
      <c r="L25" s="111"/>
      <c r="M25" s="110"/>
      <c r="N25" s="111"/>
      <c r="O25" s="110"/>
      <c r="P25" s="112"/>
    </row>
    <row r="26" spans="1:17" x14ac:dyDescent="0.2">
      <c r="A26" s="34"/>
      <c r="B26" s="34"/>
      <c r="C26" s="40"/>
      <c r="D26" s="36"/>
      <c r="E26" s="34"/>
      <c r="F26" s="34"/>
      <c r="G26" s="89"/>
      <c r="H26" s="90"/>
      <c r="I26" s="90"/>
      <c r="J26" s="90"/>
      <c r="K26" s="91" t="s">
        <v>826</v>
      </c>
      <c r="L26" s="92">
        <f>SUM(L13:L25)</f>
        <v>0</v>
      </c>
      <c r="M26" s="92">
        <f>SUM(M13:M25)</f>
        <v>0</v>
      </c>
      <c r="N26" s="92">
        <f>SUM(N13:N25)</f>
        <v>0</v>
      </c>
      <c r="O26" s="92">
        <f>SUM(O13:O25)</f>
        <v>0</v>
      </c>
      <c r="P26" s="93">
        <f>SUM(P13:P25)</f>
        <v>0</v>
      </c>
    </row>
    <row r="27" spans="1:17" x14ac:dyDescent="0.2">
      <c r="A27" s="34"/>
      <c r="B27" s="34"/>
      <c r="C27" s="40"/>
      <c r="D27" s="36"/>
      <c r="E27" s="34"/>
      <c r="F27" s="34"/>
      <c r="G27" s="89"/>
      <c r="H27" s="90"/>
      <c r="I27" s="90"/>
      <c r="J27" s="90"/>
      <c r="K27" s="91"/>
      <c r="L27" s="94"/>
      <c r="M27" s="94"/>
      <c r="N27" s="94"/>
      <c r="O27" s="94"/>
      <c r="P27" s="95"/>
    </row>
    <row r="28" spans="1:17" x14ac:dyDescent="0.2">
      <c r="A28" s="34"/>
      <c r="B28" s="34"/>
      <c r="C28" s="96" t="s">
        <v>20</v>
      </c>
      <c r="D28" s="36"/>
      <c r="E28" s="34"/>
      <c r="F28" s="53"/>
      <c r="G28" s="89"/>
      <c r="H28" s="90"/>
      <c r="I28" s="90"/>
      <c r="J28" s="90"/>
      <c r="K28" s="90"/>
      <c r="L28" s="90"/>
      <c r="M28" s="90"/>
      <c r="N28" s="90"/>
      <c r="O28" s="90"/>
      <c r="P28" s="97"/>
    </row>
    <row r="29" spans="1:17" s="4" customFormat="1" x14ac:dyDescent="0.2">
      <c r="A29" s="34"/>
      <c r="B29" s="34"/>
      <c r="C29" s="40"/>
      <c r="D29" s="36"/>
      <c r="E29" s="34"/>
      <c r="F29" s="53"/>
      <c r="G29" s="89"/>
      <c r="H29" s="90"/>
      <c r="I29" s="90"/>
      <c r="J29" s="90"/>
      <c r="K29" s="90"/>
      <c r="L29" s="90"/>
      <c r="M29" s="90"/>
      <c r="N29" s="90"/>
      <c r="O29" s="90"/>
      <c r="P29" s="97"/>
      <c r="Q29" s="6"/>
    </row>
    <row r="30" spans="1:17" x14ac:dyDescent="0.2">
      <c r="A30" s="34"/>
      <c r="B30" s="34"/>
      <c r="C30" s="40"/>
      <c r="D30" s="36"/>
      <c r="E30" s="34"/>
      <c r="F30" s="34"/>
      <c r="G30" s="89"/>
      <c r="H30" s="90"/>
      <c r="I30" s="90"/>
      <c r="J30" s="90"/>
      <c r="K30" s="90"/>
      <c r="L30" s="90"/>
      <c r="M30" s="90"/>
      <c r="N30" s="90"/>
      <c r="O30" s="90"/>
      <c r="P30" s="97"/>
    </row>
    <row r="31" spans="1:17" x14ac:dyDescent="0.2">
      <c r="A31" s="34"/>
      <c r="B31" s="34"/>
      <c r="C31" s="40"/>
      <c r="D31" s="36"/>
      <c r="E31" s="34"/>
      <c r="F31" s="34"/>
      <c r="G31" s="89"/>
      <c r="H31" s="90"/>
      <c r="I31" s="90"/>
      <c r="J31" s="90"/>
      <c r="K31" s="90"/>
      <c r="L31" s="90"/>
      <c r="M31" s="90"/>
      <c r="N31" s="90"/>
      <c r="O31" s="90"/>
      <c r="P31" s="97"/>
    </row>
    <row r="32" spans="1:17" x14ac:dyDescent="0.2">
      <c r="A32" s="34"/>
      <c r="B32" s="34"/>
      <c r="C32" s="96" t="s">
        <v>820</v>
      </c>
      <c r="D32" s="36"/>
      <c r="E32" s="34"/>
      <c r="F32" s="34"/>
      <c r="G32" s="89"/>
      <c r="H32" s="90"/>
      <c r="I32" s="90"/>
      <c r="J32" s="90"/>
      <c r="K32" s="90"/>
      <c r="L32" s="90"/>
      <c r="M32" s="90"/>
      <c r="N32" s="90"/>
      <c r="O32" s="90"/>
      <c r="P32" s="97"/>
    </row>
    <row r="33" spans="1:16" x14ac:dyDescent="0.2">
      <c r="A33" s="34"/>
      <c r="B33" s="34"/>
      <c r="C33" s="40"/>
      <c r="D33" s="36"/>
      <c r="E33" s="34"/>
      <c r="F33" s="34"/>
      <c r="G33" s="89"/>
      <c r="H33" s="90"/>
      <c r="I33" s="90"/>
      <c r="J33" s="90"/>
      <c r="K33" s="90"/>
      <c r="L33" s="90"/>
      <c r="M33" s="90"/>
      <c r="N33" s="90"/>
      <c r="O33" s="90"/>
      <c r="P33" s="97"/>
    </row>
  </sheetData>
  <mergeCells count="7">
    <mergeCell ref="L9:P9"/>
    <mergeCell ref="A9:A10"/>
    <mergeCell ref="B9:B10"/>
    <mergeCell ref="C9:C10"/>
    <mergeCell ref="D9:D10"/>
    <mergeCell ref="E9:E10"/>
    <mergeCell ref="F9:K9"/>
  </mergeCells>
  <pageMargins left="0.39370078740157483" right="0.35433070866141736" top="1.0236220472440944" bottom="0.39370078740157483" header="0.51181102362204722" footer="0.15748031496062992"/>
  <pageSetup paperSize="9" orientation="landscape" horizontalDpi="4294967292" verticalDpi="360" r:id="rId1"/>
  <headerFooter alignWithMargins="0">
    <oddHeader>&amp;C&amp;12LOKĀLĀ TĀME Nr. 2-4
&amp;"Arial,Bold"&amp;UCENTRĀLĀ IZZIŅOŠANAS SISTĒMA.</oddHeader>
    <oddFooter>&amp;C&amp;8&amp;P</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Q92"/>
  <sheetViews>
    <sheetView zoomScaleNormal="100" workbookViewId="0">
      <selection activeCell="H6" sqref="H6"/>
    </sheetView>
  </sheetViews>
  <sheetFormatPr defaultColWidth="9.140625" defaultRowHeight="12.75" x14ac:dyDescent="0.2"/>
  <cols>
    <col min="1" max="1" width="5.5703125" style="3" customWidth="1"/>
    <col min="2" max="2" width="8.5703125" style="3" customWidth="1"/>
    <col min="3" max="3" width="29.42578125" style="1" customWidth="1"/>
    <col min="4" max="4" width="6" style="2" customWidth="1"/>
    <col min="5" max="5" width="7.28515625" style="3" customWidth="1"/>
    <col min="6" max="6" width="6.28515625" style="3" customWidth="1"/>
    <col min="7" max="7" width="6.5703125" style="4" customWidth="1"/>
    <col min="8" max="8" width="7.42578125" style="5" customWidth="1"/>
    <col min="9" max="9" width="8.85546875" style="5" customWidth="1"/>
    <col min="10" max="10" width="6.28515625" style="5" customWidth="1"/>
    <col min="11" max="12" width="8.42578125" style="5" customWidth="1"/>
    <col min="13" max="13" width="9.28515625" style="5" customWidth="1"/>
    <col min="14" max="14" width="10" style="5" customWidth="1"/>
    <col min="15" max="15" width="8.42578125" style="5" customWidth="1"/>
    <col min="16" max="16" width="9.42578125" style="6" customWidth="1"/>
    <col min="17" max="16384" width="9.140625" style="6"/>
  </cols>
  <sheetData>
    <row r="1" spans="1:17" ht="15" x14ac:dyDescent="0.2">
      <c r="A1" s="62" t="s">
        <v>1</v>
      </c>
      <c r="B1" s="62"/>
      <c r="C1" s="63"/>
      <c r="D1" s="64" t="s">
        <v>43</v>
      </c>
      <c r="E1" s="65"/>
      <c r="F1" s="65"/>
      <c r="G1" s="66"/>
      <c r="H1" s="67"/>
      <c r="I1" s="67"/>
      <c r="J1" s="67"/>
      <c r="K1" s="67"/>
      <c r="L1" s="67"/>
      <c r="M1" s="67"/>
      <c r="N1" s="67"/>
      <c r="O1" s="67"/>
      <c r="P1" s="68"/>
    </row>
    <row r="2" spans="1:17" ht="15" x14ac:dyDescent="0.2">
      <c r="A2" s="62" t="s">
        <v>2</v>
      </c>
      <c r="B2" s="62"/>
      <c r="C2" s="63"/>
      <c r="D2" s="38" t="s">
        <v>48</v>
      </c>
      <c r="E2" s="65"/>
      <c r="F2" s="65"/>
      <c r="G2" s="66"/>
      <c r="H2" s="67"/>
      <c r="I2" s="67"/>
      <c r="J2" s="67"/>
      <c r="K2" s="67"/>
      <c r="L2" s="67"/>
      <c r="M2" s="67"/>
      <c r="N2" s="67"/>
      <c r="O2" s="67"/>
      <c r="P2" s="68"/>
    </row>
    <row r="3" spans="1:17" ht="15" x14ac:dyDescent="0.2">
      <c r="A3" s="62"/>
      <c r="B3" s="62"/>
      <c r="C3" s="63"/>
      <c r="D3" s="38" t="s">
        <v>881</v>
      </c>
      <c r="E3" s="65"/>
      <c r="F3" s="65"/>
      <c r="G3" s="66"/>
      <c r="H3" s="67"/>
      <c r="I3" s="67"/>
      <c r="J3" s="67"/>
      <c r="K3" s="67"/>
      <c r="L3" s="67"/>
      <c r="M3" s="67"/>
      <c r="N3" s="67"/>
      <c r="O3" s="67"/>
      <c r="P3" s="68"/>
    </row>
    <row r="4" spans="1:17" ht="15" x14ac:dyDescent="0.2">
      <c r="A4" s="62"/>
      <c r="B4" s="62"/>
      <c r="C4" s="63"/>
      <c r="D4" s="38" t="s">
        <v>429</v>
      </c>
      <c r="E4" s="65"/>
      <c r="F4" s="65"/>
      <c r="G4" s="66"/>
      <c r="H4" s="67"/>
      <c r="I4" s="67"/>
      <c r="J4" s="67"/>
      <c r="K4" s="67"/>
      <c r="L4" s="67"/>
      <c r="M4" s="67"/>
      <c r="N4" s="67"/>
      <c r="O4" s="67"/>
      <c r="P4" s="68"/>
    </row>
    <row r="5" spans="1:17" ht="14.25" customHeight="1" x14ac:dyDescent="0.2">
      <c r="A5" s="62" t="s">
        <v>3</v>
      </c>
      <c r="B5" s="62"/>
      <c r="C5" s="63"/>
      <c r="D5" s="38" t="s">
        <v>49</v>
      </c>
      <c r="E5" s="65"/>
      <c r="F5" s="65"/>
      <c r="G5" s="66"/>
      <c r="H5" s="67"/>
      <c r="I5" s="67"/>
      <c r="J5" s="67"/>
      <c r="K5" s="67"/>
      <c r="L5" s="67"/>
      <c r="M5" s="67"/>
      <c r="N5" s="67"/>
      <c r="O5" s="67"/>
      <c r="P5" s="68"/>
    </row>
    <row r="6" spans="1:17" ht="15" x14ac:dyDescent="0.2">
      <c r="A6" s="62" t="s">
        <v>4</v>
      </c>
      <c r="B6" s="62"/>
      <c r="C6" s="63"/>
      <c r="D6" s="69"/>
      <c r="E6" s="65"/>
      <c r="F6" s="65"/>
      <c r="G6" s="66"/>
      <c r="H6" s="67"/>
      <c r="I6" s="67"/>
      <c r="J6" s="67"/>
      <c r="K6" s="67"/>
      <c r="L6" s="67"/>
      <c r="M6" s="67"/>
      <c r="N6" s="67"/>
      <c r="O6" s="67"/>
      <c r="P6" s="68"/>
    </row>
    <row r="7" spans="1:17" ht="15" x14ac:dyDescent="0.2">
      <c r="A7" s="62" t="s">
        <v>848</v>
      </c>
      <c r="B7" s="62"/>
      <c r="C7" s="63"/>
      <c r="D7" s="70"/>
      <c r="E7" s="65"/>
      <c r="F7" s="65"/>
      <c r="G7" s="66"/>
      <c r="H7" s="67"/>
      <c r="I7" s="67"/>
      <c r="J7" s="67"/>
      <c r="K7" s="67"/>
      <c r="L7" s="67"/>
      <c r="M7" s="67"/>
      <c r="N7" s="67"/>
      <c r="O7" s="71" t="s">
        <v>823</v>
      </c>
      <c r="P7" s="72">
        <f>P84</f>
        <v>0</v>
      </c>
    </row>
    <row r="8" spans="1:17" ht="15" x14ac:dyDescent="0.2">
      <c r="A8" s="37" t="s">
        <v>828</v>
      </c>
      <c r="B8" s="37"/>
      <c r="C8" s="63"/>
      <c r="D8" s="70"/>
      <c r="E8" s="65"/>
      <c r="F8" s="65"/>
      <c r="G8" s="66"/>
      <c r="H8" s="67"/>
      <c r="I8" s="67"/>
      <c r="J8" s="67"/>
      <c r="K8" s="67"/>
      <c r="L8" s="67"/>
      <c r="M8" s="67"/>
      <c r="N8" s="67"/>
      <c r="O8" s="67"/>
      <c r="P8" s="68"/>
    </row>
    <row r="9" spans="1:17" ht="20.25" customHeight="1" x14ac:dyDescent="0.2">
      <c r="A9" s="390" t="s">
        <v>5</v>
      </c>
      <c r="B9" s="390" t="s">
        <v>64</v>
      </c>
      <c r="C9" s="402" t="s">
        <v>37</v>
      </c>
      <c r="D9" s="400" t="s">
        <v>6</v>
      </c>
      <c r="E9" s="390" t="s">
        <v>7</v>
      </c>
      <c r="F9" s="389" t="s">
        <v>8</v>
      </c>
      <c r="G9" s="389"/>
      <c r="H9" s="389"/>
      <c r="I9" s="389"/>
      <c r="J9" s="389"/>
      <c r="K9" s="399"/>
      <c r="L9" s="398" t="s">
        <v>11</v>
      </c>
      <c r="M9" s="389"/>
      <c r="N9" s="389"/>
      <c r="O9" s="389"/>
      <c r="P9" s="399"/>
      <c r="Q9" s="7"/>
    </row>
    <row r="10" spans="1:17" ht="91.5" customHeight="1" x14ac:dyDescent="0.2">
      <c r="A10" s="391"/>
      <c r="B10" s="391"/>
      <c r="C10" s="403"/>
      <c r="D10" s="401"/>
      <c r="E10" s="391"/>
      <c r="F10" s="160" t="s">
        <v>9</v>
      </c>
      <c r="G10" s="160" t="s">
        <v>23</v>
      </c>
      <c r="H10" s="161" t="s">
        <v>24</v>
      </c>
      <c r="I10" s="161" t="s">
        <v>36</v>
      </c>
      <c r="J10" s="161" t="s">
        <v>25</v>
      </c>
      <c r="K10" s="161" t="s">
        <v>26</v>
      </c>
      <c r="L10" s="161" t="s">
        <v>10</v>
      </c>
      <c r="M10" s="161" t="s">
        <v>24</v>
      </c>
      <c r="N10" s="161" t="s">
        <v>36</v>
      </c>
      <c r="O10" s="161" t="s">
        <v>25</v>
      </c>
      <c r="P10" s="161" t="s">
        <v>27</v>
      </c>
    </row>
    <row r="11" spans="1:17" x14ac:dyDescent="0.2">
      <c r="A11" s="98"/>
      <c r="B11" s="98"/>
      <c r="C11" s="99"/>
      <c r="D11" s="100"/>
      <c r="E11" s="41"/>
      <c r="F11" s="46"/>
      <c r="G11" s="101"/>
      <c r="H11" s="102"/>
      <c r="I11" s="102"/>
      <c r="J11" s="103"/>
      <c r="K11" s="102"/>
      <c r="L11" s="103"/>
      <c r="M11" s="102"/>
      <c r="N11" s="103"/>
      <c r="O11" s="102"/>
      <c r="P11" s="104"/>
    </row>
    <row r="12" spans="1:17" s="26" customFormat="1" x14ac:dyDescent="0.2">
      <c r="A12" s="135"/>
      <c r="B12" s="137"/>
      <c r="C12" s="180" t="s">
        <v>582</v>
      </c>
      <c r="D12" s="173"/>
      <c r="E12" s="227"/>
      <c r="F12" s="135"/>
      <c r="G12" s="210"/>
      <c r="H12" s="211"/>
      <c r="I12" s="211"/>
      <c r="J12" s="211"/>
      <c r="K12" s="211"/>
      <c r="L12" s="211"/>
      <c r="M12" s="211"/>
      <c r="N12" s="211"/>
      <c r="O12" s="211"/>
      <c r="P12" s="210"/>
    </row>
    <row r="13" spans="1:17" s="9" customFormat="1" x14ac:dyDescent="0.2">
      <c r="A13" s="137"/>
      <c r="B13" s="238"/>
      <c r="C13" s="265" t="s">
        <v>583</v>
      </c>
      <c r="D13" s="240"/>
      <c r="E13" s="239"/>
      <c r="F13" s="138"/>
      <c r="G13" s="242"/>
      <c r="H13" s="242"/>
      <c r="I13" s="242"/>
      <c r="J13" s="242"/>
      <c r="K13" s="242"/>
      <c r="L13" s="242"/>
      <c r="M13" s="242"/>
      <c r="N13" s="242"/>
      <c r="O13" s="242"/>
      <c r="P13" s="242"/>
    </row>
    <row r="14" spans="1:17" s="9" customFormat="1" x14ac:dyDescent="0.2">
      <c r="A14" s="119" t="s">
        <v>66</v>
      </c>
      <c r="B14" s="119" t="s">
        <v>581</v>
      </c>
      <c r="C14" s="243" t="s">
        <v>584</v>
      </c>
      <c r="D14" s="244" t="s">
        <v>84</v>
      </c>
      <c r="E14" s="200">
        <v>1024.4000000000001</v>
      </c>
      <c r="F14" s="201"/>
      <c r="G14" s="201"/>
      <c r="H14" s="201"/>
      <c r="I14" s="201"/>
      <c r="J14" s="201"/>
      <c r="K14" s="201"/>
      <c r="L14" s="201"/>
      <c r="M14" s="201"/>
      <c r="N14" s="201"/>
      <c r="O14" s="201"/>
      <c r="P14" s="201"/>
    </row>
    <row r="15" spans="1:17" s="9" customFormat="1" x14ac:dyDescent="0.2">
      <c r="A15" s="119" t="s">
        <v>93</v>
      </c>
      <c r="B15" s="119" t="s">
        <v>581</v>
      </c>
      <c r="C15" s="243" t="s">
        <v>585</v>
      </c>
      <c r="D15" s="244" t="s">
        <v>89</v>
      </c>
      <c r="E15" s="200">
        <v>1</v>
      </c>
      <c r="F15" s="201"/>
      <c r="G15" s="201"/>
      <c r="H15" s="201"/>
      <c r="I15" s="201"/>
      <c r="J15" s="201"/>
      <c r="K15" s="201"/>
      <c r="L15" s="201"/>
      <c r="M15" s="201"/>
      <c r="N15" s="201"/>
      <c r="O15" s="201"/>
      <c r="P15" s="201"/>
    </row>
    <row r="16" spans="1:17" s="9" customFormat="1" ht="25.5" x14ac:dyDescent="0.2">
      <c r="A16" s="119" t="s">
        <v>588</v>
      </c>
      <c r="B16" s="119"/>
      <c r="C16" s="195" t="s">
        <v>586</v>
      </c>
      <c r="D16" s="58" t="s">
        <v>100</v>
      </c>
      <c r="E16" s="58">
        <v>28</v>
      </c>
      <c r="F16" s="201"/>
      <c r="G16" s="201"/>
      <c r="H16" s="201"/>
      <c r="I16" s="201"/>
      <c r="J16" s="201"/>
      <c r="K16" s="201"/>
      <c r="L16" s="201"/>
      <c r="M16" s="201"/>
      <c r="N16" s="201"/>
      <c r="O16" s="201"/>
      <c r="P16" s="201"/>
    </row>
    <row r="17" spans="1:16" s="9" customFormat="1" ht="25.5" x14ac:dyDescent="0.2">
      <c r="A17" s="119" t="s">
        <v>589</v>
      </c>
      <c r="B17" s="119"/>
      <c r="C17" s="195" t="s">
        <v>587</v>
      </c>
      <c r="D17" s="58" t="s">
        <v>100</v>
      </c>
      <c r="E17" s="58">
        <v>15</v>
      </c>
      <c r="F17" s="201"/>
      <c r="G17" s="201"/>
      <c r="H17" s="201"/>
      <c r="I17" s="201"/>
      <c r="J17" s="201"/>
      <c r="K17" s="201"/>
      <c r="L17" s="201"/>
      <c r="M17" s="201"/>
      <c r="N17" s="201"/>
      <c r="O17" s="201"/>
      <c r="P17" s="201"/>
    </row>
    <row r="18" spans="1:16" s="9" customFormat="1" x14ac:dyDescent="0.2">
      <c r="A18" s="137"/>
      <c r="B18" s="238"/>
      <c r="C18" s="266" t="s">
        <v>590</v>
      </c>
      <c r="D18" s="250"/>
      <c r="E18" s="140"/>
      <c r="F18" s="267"/>
      <c r="G18" s="267"/>
      <c r="H18" s="267"/>
      <c r="I18" s="267"/>
      <c r="J18" s="267"/>
      <c r="K18" s="267"/>
      <c r="L18" s="267"/>
      <c r="M18" s="267"/>
      <c r="N18" s="267"/>
      <c r="O18" s="267"/>
      <c r="P18" s="267"/>
    </row>
    <row r="19" spans="1:16" s="26" customFormat="1" ht="38.25" x14ac:dyDescent="0.2">
      <c r="A19" s="119" t="s">
        <v>95</v>
      </c>
      <c r="B19" s="119" t="s">
        <v>581</v>
      </c>
      <c r="C19" s="243" t="s">
        <v>591</v>
      </c>
      <c r="D19" s="247" t="s">
        <v>89</v>
      </c>
      <c r="E19" s="191">
        <v>1</v>
      </c>
      <c r="F19" s="201"/>
      <c r="G19" s="201"/>
      <c r="H19" s="201"/>
      <c r="I19" s="201"/>
      <c r="J19" s="201"/>
      <c r="K19" s="201"/>
      <c r="L19" s="201"/>
      <c r="M19" s="201"/>
      <c r="N19" s="201"/>
      <c r="O19" s="201"/>
      <c r="P19" s="201"/>
    </row>
    <row r="20" spans="1:16" s="9" customFormat="1" ht="38.25" x14ac:dyDescent="0.2">
      <c r="A20" s="119" t="s">
        <v>97</v>
      </c>
      <c r="B20" s="119" t="s">
        <v>581</v>
      </c>
      <c r="C20" s="243" t="s">
        <v>592</v>
      </c>
      <c r="D20" s="247" t="s">
        <v>89</v>
      </c>
      <c r="E20" s="191">
        <v>1</v>
      </c>
      <c r="F20" s="201"/>
      <c r="G20" s="201"/>
      <c r="H20" s="201"/>
      <c r="I20" s="201"/>
      <c r="J20" s="201"/>
      <c r="K20" s="201"/>
      <c r="L20" s="201"/>
      <c r="M20" s="201"/>
      <c r="N20" s="201"/>
      <c r="O20" s="201"/>
      <c r="P20" s="201"/>
    </row>
    <row r="21" spans="1:16" s="9" customFormat="1" ht="25.5" x14ac:dyDescent="0.2">
      <c r="A21" s="137"/>
      <c r="B21" s="137"/>
      <c r="C21" s="266" t="s">
        <v>597</v>
      </c>
      <c r="D21" s="250"/>
      <c r="E21" s="251"/>
      <c r="F21" s="267"/>
      <c r="G21" s="267"/>
      <c r="H21" s="267"/>
      <c r="I21" s="267"/>
      <c r="J21" s="267"/>
      <c r="K21" s="267"/>
      <c r="L21" s="267"/>
      <c r="M21" s="267"/>
      <c r="N21" s="267"/>
      <c r="O21" s="267"/>
      <c r="P21" s="267"/>
    </row>
    <row r="22" spans="1:16" s="23" customFormat="1" ht="25.5" x14ac:dyDescent="0.2">
      <c r="A22" s="119" t="s">
        <v>98</v>
      </c>
      <c r="B22" s="119" t="s">
        <v>581</v>
      </c>
      <c r="C22" s="243" t="s">
        <v>593</v>
      </c>
      <c r="D22" s="247" t="s">
        <v>89</v>
      </c>
      <c r="E22" s="200">
        <v>1</v>
      </c>
      <c r="F22" s="201"/>
      <c r="G22" s="201"/>
      <c r="H22" s="201"/>
      <c r="I22" s="201"/>
      <c r="J22" s="201"/>
      <c r="K22" s="201"/>
      <c r="L22" s="201"/>
      <c r="M22" s="201"/>
      <c r="N22" s="201"/>
      <c r="O22" s="201"/>
      <c r="P22" s="201"/>
    </row>
    <row r="23" spans="1:16" s="23" customFormat="1" ht="25.5" x14ac:dyDescent="0.2">
      <c r="A23" s="119" t="s">
        <v>141</v>
      </c>
      <c r="B23" s="119" t="s">
        <v>581</v>
      </c>
      <c r="C23" s="243" t="s">
        <v>594</v>
      </c>
      <c r="D23" s="247" t="s">
        <v>89</v>
      </c>
      <c r="E23" s="200">
        <v>1</v>
      </c>
      <c r="F23" s="201"/>
      <c r="G23" s="201"/>
      <c r="H23" s="201"/>
      <c r="I23" s="201"/>
      <c r="J23" s="201"/>
      <c r="K23" s="201"/>
      <c r="L23" s="201"/>
      <c r="M23" s="201"/>
      <c r="N23" s="201"/>
      <c r="O23" s="201"/>
      <c r="P23" s="201"/>
    </row>
    <row r="24" spans="1:16" s="23" customFormat="1" ht="38.25" x14ac:dyDescent="0.2">
      <c r="A24" s="119" t="s">
        <v>142</v>
      </c>
      <c r="B24" s="119" t="s">
        <v>581</v>
      </c>
      <c r="C24" s="243" t="s">
        <v>595</v>
      </c>
      <c r="D24" s="247" t="s">
        <v>100</v>
      </c>
      <c r="E24" s="200">
        <v>2</v>
      </c>
      <c r="F24" s="201"/>
      <c r="G24" s="201"/>
      <c r="H24" s="201"/>
      <c r="I24" s="201"/>
      <c r="J24" s="201"/>
      <c r="K24" s="201"/>
      <c r="L24" s="201"/>
      <c r="M24" s="201"/>
      <c r="N24" s="201"/>
      <c r="O24" s="201"/>
      <c r="P24" s="201"/>
    </row>
    <row r="25" spans="1:16" s="23" customFormat="1" ht="25.5" x14ac:dyDescent="0.2">
      <c r="A25" s="119" t="s">
        <v>144</v>
      </c>
      <c r="B25" s="119" t="s">
        <v>581</v>
      </c>
      <c r="C25" s="243" t="s">
        <v>596</v>
      </c>
      <c r="D25" s="247" t="s">
        <v>100</v>
      </c>
      <c r="E25" s="200">
        <v>2</v>
      </c>
      <c r="F25" s="201"/>
      <c r="G25" s="201"/>
      <c r="H25" s="201"/>
      <c r="I25" s="201"/>
      <c r="J25" s="201"/>
      <c r="K25" s="201"/>
      <c r="L25" s="201"/>
      <c r="M25" s="201"/>
      <c r="N25" s="201"/>
      <c r="O25" s="201"/>
      <c r="P25" s="201"/>
    </row>
    <row r="26" spans="1:16" s="9" customFormat="1" ht="51" x14ac:dyDescent="0.2">
      <c r="A26" s="119" t="s">
        <v>145</v>
      </c>
      <c r="B26" s="119" t="s">
        <v>581</v>
      </c>
      <c r="C26" s="195" t="s">
        <v>598</v>
      </c>
      <c r="D26" s="248" t="s">
        <v>89</v>
      </c>
      <c r="E26" s="200">
        <v>1</v>
      </c>
      <c r="F26" s="201"/>
      <c r="G26" s="201"/>
      <c r="H26" s="201"/>
      <c r="I26" s="201"/>
      <c r="J26" s="201"/>
      <c r="K26" s="201"/>
      <c r="L26" s="201"/>
      <c r="M26" s="201"/>
      <c r="N26" s="201"/>
      <c r="O26" s="201"/>
      <c r="P26" s="201"/>
    </row>
    <row r="27" spans="1:16" s="23" customFormat="1" ht="25.5" x14ac:dyDescent="0.2">
      <c r="A27" s="137"/>
      <c r="B27" s="238"/>
      <c r="C27" s="266" t="s">
        <v>599</v>
      </c>
      <c r="D27" s="250"/>
      <c r="E27" s="251"/>
      <c r="F27" s="267"/>
      <c r="G27" s="267"/>
      <c r="H27" s="267"/>
      <c r="I27" s="267"/>
      <c r="J27" s="267"/>
      <c r="K27" s="267"/>
      <c r="L27" s="267"/>
      <c r="M27" s="267"/>
      <c r="N27" s="267"/>
      <c r="O27" s="267"/>
      <c r="P27" s="267"/>
    </row>
    <row r="28" spans="1:16" s="23" customFormat="1" ht="25.5" x14ac:dyDescent="0.2">
      <c r="A28" s="119" t="s">
        <v>146</v>
      </c>
      <c r="B28" s="119" t="s">
        <v>581</v>
      </c>
      <c r="C28" s="243" t="s">
        <v>600</v>
      </c>
      <c r="D28" s="247" t="s">
        <v>84</v>
      </c>
      <c r="E28" s="200">
        <v>126.1</v>
      </c>
      <c r="F28" s="201"/>
      <c r="G28" s="201"/>
      <c r="H28" s="201"/>
      <c r="I28" s="201"/>
      <c r="J28" s="201"/>
      <c r="K28" s="201"/>
      <c r="L28" s="201"/>
      <c r="M28" s="201"/>
      <c r="N28" s="201"/>
      <c r="O28" s="201"/>
      <c r="P28" s="201"/>
    </row>
    <row r="29" spans="1:16" s="23" customFormat="1" ht="38.25" x14ac:dyDescent="0.2">
      <c r="A29" s="119" t="s">
        <v>148</v>
      </c>
      <c r="B29" s="119" t="s">
        <v>581</v>
      </c>
      <c r="C29" s="243" t="s">
        <v>601</v>
      </c>
      <c r="D29" s="247" t="s">
        <v>89</v>
      </c>
      <c r="E29" s="200">
        <v>1</v>
      </c>
      <c r="F29" s="201"/>
      <c r="G29" s="201"/>
      <c r="H29" s="201"/>
      <c r="I29" s="201"/>
      <c r="J29" s="201"/>
      <c r="K29" s="201"/>
      <c r="L29" s="201"/>
      <c r="M29" s="201"/>
      <c r="N29" s="201"/>
      <c r="O29" s="201"/>
      <c r="P29" s="201"/>
    </row>
    <row r="30" spans="1:16" s="23" customFormat="1" ht="25.5" x14ac:dyDescent="0.2">
      <c r="A30" s="119" t="s">
        <v>149</v>
      </c>
      <c r="B30" s="119" t="s">
        <v>581</v>
      </c>
      <c r="C30" s="243" t="s">
        <v>602</v>
      </c>
      <c r="D30" s="247" t="s">
        <v>89</v>
      </c>
      <c r="E30" s="200">
        <v>1</v>
      </c>
      <c r="F30" s="201"/>
      <c r="G30" s="201"/>
      <c r="H30" s="201"/>
      <c r="I30" s="201"/>
      <c r="J30" s="201"/>
      <c r="K30" s="201"/>
      <c r="L30" s="201"/>
      <c r="M30" s="201"/>
      <c r="N30" s="201"/>
      <c r="O30" s="201"/>
      <c r="P30" s="201"/>
    </row>
    <row r="31" spans="1:16" s="12" customFormat="1" x14ac:dyDescent="0.2">
      <c r="A31" s="135"/>
      <c r="B31" s="268"/>
      <c r="C31" s="249" t="s">
        <v>603</v>
      </c>
      <c r="D31" s="269"/>
      <c r="E31" s="270"/>
      <c r="F31" s="267"/>
      <c r="G31" s="267"/>
      <c r="H31" s="267"/>
      <c r="I31" s="267"/>
      <c r="J31" s="267"/>
      <c r="K31" s="267"/>
      <c r="L31" s="267"/>
      <c r="M31" s="267"/>
      <c r="N31" s="267"/>
      <c r="O31" s="267"/>
      <c r="P31" s="267"/>
    </row>
    <row r="32" spans="1:16" s="23" customFormat="1" x14ac:dyDescent="0.2">
      <c r="A32" s="137"/>
      <c r="B32" s="238"/>
      <c r="C32" s="139" t="s">
        <v>604</v>
      </c>
      <c r="D32" s="240"/>
      <c r="E32" s="240"/>
      <c r="F32" s="267"/>
      <c r="G32" s="267"/>
      <c r="H32" s="267"/>
      <c r="I32" s="267"/>
      <c r="J32" s="267"/>
      <c r="K32" s="267"/>
      <c r="L32" s="267"/>
      <c r="M32" s="267"/>
      <c r="N32" s="267"/>
      <c r="O32" s="267"/>
      <c r="P32" s="267"/>
    </row>
    <row r="33" spans="1:16" s="23" customFormat="1" ht="25.5" x14ac:dyDescent="0.2">
      <c r="A33" s="119" t="s">
        <v>70</v>
      </c>
      <c r="B33" s="119" t="s">
        <v>581</v>
      </c>
      <c r="C33" s="243" t="s">
        <v>605</v>
      </c>
      <c r="D33" s="244" t="s">
        <v>606</v>
      </c>
      <c r="E33" s="200">
        <v>376.33</v>
      </c>
      <c r="F33" s="201"/>
      <c r="G33" s="201"/>
      <c r="H33" s="201"/>
      <c r="I33" s="201"/>
      <c r="J33" s="201"/>
      <c r="K33" s="201"/>
      <c r="L33" s="201"/>
      <c r="M33" s="201"/>
      <c r="N33" s="201"/>
      <c r="O33" s="201"/>
      <c r="P33" s="201"/>
    </row>
    <row r="34" spans="1:16" s="23" customFormat="1" ht="25.5" x14ac:dyDescent="0.2">
      <c r="A34" s="119" t="s">
        <v>111</v>
      </c>
      <c r="B34" s="119" t="s">
        <v>581</v>
      </c>
      <c r="C34" s="243" t="s">
        <v>607</v>
      </c>
      <c r="D34" s="244" t="s">
        <v>606</v>
      </c>
      <c r="E34" s="200">
        <v>112.9</v>
      </c>
      <c r="F34" s="201"/>
      <c r="G34" s="201"/>
      <c r="H34" s="201"/>
      <c r="I34" s="201"/>
      <c r="J34" s="201"/>
      <c r="K34" s="201"/>
      <c r="L34" s="201"/>
      <c r="M34" s="201"/>
      <c r="N34" s="201"/>
      <c r="O34" s="201"/>
      <c r="P34" s="201"/>
    </row>
    <row r="35" spans="1:16" s="23" customFormat="1" ht="25.5" x14ac:dyDescent="0.2">
      <c r="A35" s="119" t="s">
        <v>112</v>
      </c>
      <c r="B35" s="119" t="s">
        <v>581</v>
      </c>
      <c r="C35" s="243" t="s">
        <v>633</v>
      </c>
      <c r="D35" s="244" t="s">
        <v>100</v>
      </c>
      <c r="E35" s="200">
        <v>1</v>
      </c>
      <c r="F35" s="201"/>
      <c r="G35" s="201"/>
      <c r="H35" s="201"/>
      <c r="I35" s="201"/>
      <c r="J35" s="201"/>
      <c r="K35" s="201"/>
      <c r="L35" s="201"/>
      <c r="M35" s="201"/>
      <c r="N35" s="201"/>
      <c r="O35" s="201"/>
      <c r="P35" s="201"/>
    </row>
    <row r="36" spans="1:16" s="23" customFormat="1" ht="25.5" x14ac:dyDescent="0.2">
      <c r="A36" s="119" t="s">
        <v>113</v>
      </c>
      <c r="B36" s="119" t="s">
        <v>581</v>
      </c>
      <c r="C36" s="243" t="s">
        <v>610</v>
      </c>
      <c r="D36" s="244" t="s">
        <v>100</v>
      </c>
      <c r="E36" s="200">
        <v>14</v>
      </c>
      <c r="F36" s="201"/>
      <c r="G36" s="201"/>
      <c r="H36" s="201"/>
      <c r="I36" s="201"/>
      <c r="J36" s="201"/>
      <c r="K36" s="201"/>
      <c r="L36" s="201"/>
      <c r="M36" s="201"/>
      <c r="N36" s="201"/>
      <c r="O36" s="201"/>
      <c r="P36" s="201"/>
    </row>
    <row r="37" spans="1:16" s="23" customFormat="1" ht="38.25" x14ac:dyDescent="0.2">
      <c r="A37" s="119" t="s">
        <v>133</v>
      </c>
      <c r="B37" s="119" t="s">
        <v>581</v>
      </c>
      <c r="C37" s="243" t="s">
        <v>611</v>
      </c>
      <c r="D37" s="244" t="s">
        <v>100</v>
      </c>
      <c r="E37" s="122">
        <v>14</v>
      </c>
      <c r="F37" s="201"/>
      <c r="G37" s="201"/>
      <c r="H37" s="201"/>
      <c r="I37" s="201"/>
      <c r="J37" s="201"/>
      <c r="K37" s="201"/>
      <c r="L37" s="201"/>
      <c r="M37" s="201"/>
      <c r="N37" s="201"/>
      <c r="O37" s="201"/>
      <c r="P37" s="201"/>
    </row>
    <row r="38" spans="1:16" s="23" customFormat="1" ht="25.5" x14ac:dyDescent="0.2">
      <c r="A38" s="119" t="s">
        <v>134</v>
      </c>
      <c r="B38" s="119" t="s">
        <v>581</v>
      </c>
      <c r="C38" s="243" t="s">
        <v>612</v>
      </c>
      <c r="D38" s="244" t="s">
        <v>89</v>
      </c>
      <c r="E38" s="122">
        <v>1</v>
      </c>
      <c r="F38" s="201"/>
      <c r="G38" s="201"/>
      <c r="H38" s="201"/>
      <c r="I38" s="201"/>
      <c r="J38" s="201"/>
      <c r="K38" s="201"/>
      <c r="L38" s="201"/>
      <c r="M38" s="201"/>
      <c r="N38" s="201"/>
      <c r="O38" s="201"/>
      <c r="P38" s="201"/>
    </row>
    <row r="39" spans="1:16" s="23" customFormat="1" ht="25.5" x14ac:dyDescent="0.2">
      <c r="A39" s="119" t="s">
        <v>151</v>
      </c>
      <c r="B39" s="119" t="s">
        <v>581</v>
      </c>
      <c r="C39" s="243" t="s">
        <v>614</v>
      </c>
      <c r="D39" s="244" t="s">
        <v>100</v>
      </c>
      <c r="E39" s="200">
        <v>1</v>
      </c>
      <c r="F39" s="201"/>
      <c r="G39" s="201"/>
      <c r="H39" s="201"/>
      <c r="I39" s="201"/>
      <c r="J39" s="201"/>
      <c r="K39" s="201"/>
      <c r="L39" s="201"/>
      <c r="M39" s="201"/>
      <c r="N39" s="201"/>
      <c r="O39" s="201"/>
      <c r="P39" s="201"/>
    </row>
    <row r="40" spans="1:16" s="23" customFormat="1" ht="25.5" x14ac:dyDescent="0.2">
      <c r="A40" s="119" t="s">
        <v>152</v>
      </c>
      <c r="B40" s="119" t="s">
        <v>581</v>
      </c>
      <c r="C40" s="243" t="s">
        <v>615</v>
      </c>
      <c r="D40" s="244" t="s">
        <v>100</v>
      </c>
      <c r="E40" s="200">
        <v>790</v>
      </c>
      <c r="F40" s="201"/>
      <c r="G40" s="201"/>
      <c r="H40" s="201"/>
      <c r="I40" s="201"/>
      <c r="J40" s="201"/>
      <c r="K40" s="201"/>
      <c r="L40" s="201"/>
      <c r="M40" s="201"/>
      <c r="N40" s="201"/>
      <c r="O40" s="201"/>
      <c r="P40" s="201"/>
    </row>
    <row r="41" spans="1:16" s="23" customFormat="1" ht="25.5" x14ac:dyDescent="0.2">
      <c r="A41" s="119" t="s">
        <v>165</v>
      </c>
      <c r="B41" s="119" t="s">
        <v>581</v>
      </c>
      <c r="C41" s="243" t="s">
        <v>616</v>
      </c>
      <c r="D41" s="244" t="s">
        <v>606</v>
      </c>
      <c r="E41" s="200">
        <v>146.77000000000001</v>
      </c>
      <c r="F41" s="201"/>
      <c r="G41" s="201"/>
      <c r="H41" s="201"/>
      <c r="I41" s="201"/>
      <c r="J41" s="201"/>
      <c r="K41" s="201"/>
      <c r="L41" s="201"/>
      <c r="M41" s="201"/>
      <c r="N41" s="201"/>
      <c r="O41" s="201"/>
      <c r="P41" s="201"/>
    </row>
    <row r="42" spans="1:16" s="23" customFormat="1" x14ac:dyDescent="0.2">
      <c r="A42" s="119" t="s">
        <v>208</v>
      </c>
      <c r="B42" s="119" t="s">
        <v>581</v>
      </c>
      <c r="C42" s="243" t="s">
        <v>617</v>
      </c>
      <c r="D42" s="244" t="s">
        <v>100</v>
      </c>
      <c r="E42" s="200">
        <v>1</v>
      </c>
      <c r="F42" s="201"/>
      <c r="G42" s="201"/>
      <c r="H42" s="201"/>
      <c r="I42" s="201"/>
      <c r="J42" s="201"/>
      <c r="K42" s="201"/>
      <c r="L42" s="201"/>
      <c r="M42" s="201"/>
      <c r="N42" s="201"/>
      <c r="O42" s="201"/>
      <c r="P42" s="201"/>
    </row>
    <row r="43" spans="1:16" s="23" customFormat="1" ht="25.5" x14ac:dyDescent="0.2">
      <c r="A43" s="119" t="s">
        <v>209</v>
      </c>
      <c r="B43" s="119" t="s">
        <v>581</v>
      </c>
      <c r="C43" s="243" t="s">
        <v>618</v>
      </c>
      <c r="D43" s="244" t="s">
        <v>100</v>
      </c>
      <c r="E43" s="200">
        <v>7</v>
      </c>
      <c r="F43" s="201"/>
      <c r="G43" s="201"/>
      <c r="H43" s="201"/>
      <c r="I43" s="201"/>
      <c r="J43" s="201"/>
      <c r="K43" s="201"/>
      <c r="L43" s="201"/>
      <c r="M43" s="201"/>
      <c r="N43" s="201"/>
      <c r="O43" s="201"/>
      <c r="P43" s="201"/>
    </row>
    <row r="44" spans="1:16" s="23" customFormat="1" ht="25.5" x14ac:dyDescent="0.2">
      <c r="A44" s="119" t="s">
        <v>211</v>
      </c>
      <c r="B44" s="119" t="s">
        <v>581</v>
      </c>
      <c r="C44" s="243" t="s">
        <v>619</v>
      </c>
      <c r="D44" s="244" t="s">
        <v>100</v>
      </c>
      <c r="E44" s="246">
        <v>7</v>
      </c>
      <c r="F44" s="201"/>
      <c r="G44" s="201"/>
      <c r="H44" s="201"/>
      <c r="I44" s="201"/>
      <c r="J44" s="201"/>
      <c r="K44" s="201"/>
      <c r="L44" s="201"/>
      <c r="M44" s="201"/>
      <c r="N44" s="201"/>
      <c r="O44" s="201"/>
      <c r="P44" s="201"/>
    </row>
    <row r="45" spans="1:16" s="23" customFormat="1" ht="25.5" x14ac:dyDescent="0.2">
      <c r="A45" s="119" t="s">
        <v>213</v>
      </c>
      <c r="B45" s="119" t="s">
        <v>581</v>
      </c>
      <c r="C45" s="243" t="s">
        <v>620</v>
      </c>
      <c r="D45" s="244" t="s">
        <v>100</v>
      </c>
      <c r="E45" s="246">
        <v>7</v>
      </c>
      <c r="F45" s="201"/>
      <c r="G45" s="201"/>
      <c r="H45" s="201"/>
      <c r="I45" s="201"/>
      <c r="J45" s="201"/>
      <c r="K45" s="201"/>
      <c r="L45" s="201"/>
      <c r="M45" s="201"/>
      <c r="N45" s="201"/>
      <c r="O45" s="201"/>
      <c r="P45" s="201"/>
    </row>
    <row r="46" spans="1:16" s="23" customFormat="1" ht="25.5" x14ac:dyDescent="0.2">
      <c r="A46" s="119" t="s">
        <v>215</v>
      </c>
      <c r="B46" s="119" t="s">
        <v>581</v>
      </c>
      <c r="C46" s="243" t="s">
        <v>621</v>
      </c>
      <c r="D46" s="244" t="s">
        <v>100</v>
      </c>
      <c r="E46" s="198" t="s">
        <v>608</v>
      </c>
      <c r="F46" s="201"/>
      <c r="G46" s="201"/>
      <c r="H46" s="201"/>
      <c r="I46" s="201"/>
      <c r="J46" s="201"/>
      <c r="K46" s="201"/>
      <c r="L46" s="201"/>
      <c r="M46" s="201"/>
      <c r="N46" s="201"/>
      <c r="O46" s="201"/>
      <c r="P46" s="201"/>
    </row>
    <row r="47" spans="1:16" s="23" customFormat="1" ht="25.5" x14ac:dyDescent="0.2">
      <c r="A47" s="119" t="s">
        <v>217</v>
      </c>
      <c r="B47" s="119" t="s">
        <v>581</v>
      </c>
      <c r="C47" s="243" t="s">
        <v>622</v>
      </c>
      <c r="D47" s="244" t="s">
        <v>100</v>
      </c>
      <c r="E47" s="198" t="s">
        <v>634</v>
      </c>
      <c r="F47" s="201"/>
      <c r="G47" s="201"/>
      <c r="H47" s="201"/>
      <c r="I47" s="201"/>
      <c r="J47" s="201"/>
      <c r="K47" s="201"/>
      <c r="L47" s="201"/>
      <c r="M47" s="201"/>
      <c r="N47" s="201"/>
      <c r="O47" s="201"/>
      <c r="P47" s="201"/>
    </row>
    <row r="48" spans="1:16" s="23" customFormat="1" x14ac:dyDescent="0.2">
      <c r="A48" s="119"/>
      <c r="B48" s="119"/>
      <c r="C48" s="259" t="s">
        <v>583</v>
      </c>
      <c r="D48" s="244"/>
      <c r="E48" s="198"/>
      <c r="F48" s="201"/>
      <c r="G48" s="201"/>
      <c r="H48" s="201"/>
      <c r="I48" s="201"/>
      <c r="J48" s="201"/>
      <c r="K48" s="201"/>
      <c r="L48" s="201"/>
      <c r="M48" s="201"/>
      <c r="N48" s="201"/>
      <c r="O48" s="201"/>
      <c r="P48" s="201"/>
    </row>
    <row r="49" spans="1:16" s="23" customFormat="1" ht="25.5" x14ac:dyDescent="0.2">
      <c r="A49" s="119" t="s">
        <v>218</v>
      </c>
      <c r="B49" s="119" t="s">
        <v>581</v>
      </c>
      <c r="C49" s="243" t="s">
        <v>624</v>
      </c>
      <c r="D49" s="244" t="s">
        <v>84</v>
      </c>
      <c r="E49" s="122">
        <v>68</v>
      </c>
      <c r="F49" s="201"/>
      <c r="G49" s="201"/>
      <c r="H49" s="201"/>
      <c r="I49" s="201"/>
      <c r="J49" s="201"/>
      <c r="K49" s="201"/>
      <c r="L49" s="201"/>
      <c r="M49" s="201"/>
      <c r="N49" s="201"/>
      <c r="O49" s="201"/>
      <c r="P49" s="201"/>
    </row>
    <row r="50" spans="1:16" s="9" customFormat="1" x14ac:dyDescent="0.2">
      <c r="A50" s="119" t="s">
        <v>219</v>
      </c>
      <c r="B50" s="119" t="s">
        <v>581</v>
      </c>
      <c r="C50" s="243" t="s">
        <v>585</v>
      </c>
      <c r="D50" s="244" t="s">
        <v>89</v>
      </c>
      <c r="E50" s="200">
        <v>1</v>
      </c>
      <c r="F50" s="201"/>
      <c r="G50" s="201"/>
      <c r="H50" s="201"/>
      <c r="I50" s="201"/>
      <c r="J50" s="201"/>
      <c r="K50" s="201"/>
      <c r="L50" s="201"/>
      <c r="M50" s="201"/>
      <c r="N50" s="201"/>
      <c r="O50" s="201"/>
      <c r="P50" s="201"/>
    </row>
    <row r="51" spans="1:16" s="23" customFormat="1" ht="25.5" x14ac:dyDescent="0.2">
      <c r="A51" s="119" t="s">
        <v>220</v>
      </c>
      <c r="B51" s="119" t="s">
        <v>581</v>
      </c>
      <c r="C51" s="243" t="s">
        <v>625</v>
      </c>
      <c r="D51" s="244" t="s">
        <v>100</v>
      </c>
      <c r="E51" s="122">
        <v>13</v>
      </c>
      <c r="F51" s="201"/>
      <c r="G51" s="201"/>
      <c r="H51" s="201"/>
      <c r="I51" s="201"/>
      <c r="J51" s="201"/>
      <c r="K51" s="201"/>
      <c r="L51" s="201"/>
      <c r="M51" s="201"/>
      <c r="N51" s="201"/>
      <c r="O51" s="201"/>
      <c r="P51" s="201"/>
    </row>
    <row r="52" spans="1:16" s="23" customFormat="1" x14ac:dyDescent="0.2">
      <c r="A52" s="119" t="s">
        <v>221</v>
      </c>
      <c r="B52" s="119" t="s">
        <v>581</v>
      </c>
      <c r="C52" s="243" t="s">
        <v>627</v>
      </c>
      <c r="D52" s="247" t="s">
        <v>89</v>
      </c>
      <c r="E52" s="191" t="s">
        <v>608</v>
      </c>
      <c r="F52" s="201"/>
      <c r="G52" s="201"/>
      <c r="H52" s="201"/>
      <c r="I52" s="201"/>
      <c r="J52" s="201"/>
      <c r="K52" s="201"/>
      <c r="L52" s="201"/>
      <c r="M52" s="201"/>
      <c r="N52" s="201"/>
      <c r="O52" s="201"/>
      <c r="P52" s="201"/>
    </row>
    <row r="53" spans="1:16" s="23" customFormat="1" x14ac:dyDescent="0.2">
      <c r="A53" s="119" t="s">
        <v>222</v>
      </c>
      <c r="B53" s="119" t="s">
        <v>581</v>
      </c>
      <c r="C53" s="243" t="s">
        <v>628</v>
      </c>
      <c r="D53" s="247" t="s">
        <v>89</v>
      </c>
      <c r="E53" s="198" t="s">
        <v>608</v>
      </c>
      <c r="F53" s="201"/>
      <c r="G53" s="201"/>
      <c r="H53" s="201"/>
      <c r="I53" s="201"/>
      <c r="J53" s="201"/>
      <c r="K53" s="201"/>
      <c r="L53" s="201"/>
      <c r="M53" s="201"/>
      <c r="N53" s="201"/>
      <c r="O53" s="201"/>
      <c r="P53" s="201"/>
    </row>
    <row r="54" spans="1:16" s="22" customFormat="1" x14ac:dyDescent="0.2">
      <c r="A54" s="135"/>
      <c r="B54" s="137"/>
      <c r="C54" s="180" t="s">
        <v>635</v>
      </c>
      <c r="D54" s="173"/>
      <c r="E54" s="187"/>
      <c r="F54" s="267"/>
      <c r="G54" s="267"/>
      <c r="H54" s="267"/>
      <c r="I54" s="267"/>
      <c r="J54" s="267"/>
      <c r="K54" s="267"/>
      <c r="L54" s="267"/>
      <c r="M54" s="267"/>
      <c r="N54" s="267"/>
      <c r="O54" s="267"/>
      <c r="P54" s="267"/>
    </row>
    <row r="55" spans="1:16" s="21" customFormat="1" x14ac:dyDescent="0.2">
      <c r="A55" s="119" t="s">
        <v>72</v>
      </c>
      <c r="B55" s="119" t="s">
        <v>581</v>
      </c>
      <c r="C55" s="195" t="s">
        <v>636</v>
      </c>
      <c r="D55" s="196" t="s">
        <v>89</v>
      </c>
      <c r="E55" s="197">
        <v>1</v>
      </c>
      <c r="F55" s="201"/>
      <c r="G55" s="201"/>
      <c r="H55" s="201"/>
      <c r="I55" s="201"/>
      <c r="J55" s="201"/>
      <c r="K55" s="201"/>
      <c r="L55" s="201"/>
      <c r="M55" s="201"/>
      <c r="N55" s="201"/>
      <c r="O55" s="201"/>
      <c r="P55" s="201"/>
    </row>
    <row r="56" spans="1:16" s="9" customFormat="1" ht="25.5" x14ac:dyDescent="0.2">
      <c r="A56" s="119" t="s">
        <v>649</v>
      </c>
      <c r="B56" s="119" t="s">
        <v>581</v>
      </c>
      <c r="C56" s="195" t="s">
        <v>637</v>
      </c>
      <c r="D56" s="58" t="s">
        <v>100</v>
      </c>
      <c r="E56" s="58">
        <v>21</v>
      </c>
      <c r="F56" s="201"/>
      <c r="G56" s="201"/>
      <c r="H56" s="201"/>
      <c r="I56" s="201"/>
      <c r="J56" s="201"/>
      <c r="K56" s="201"/>
      <c r="L56" s="201"/>
      <c r="M56" s="201"/>
      <c r="N56" s="201"/>
      <c r="O56" s="201"/>
      <c r="P56" s="201"/>
    </row>
    <row r="57" spans="1:16" s="9" customFormat="1" ht="25.5" x14ac:dyDescent="0.2">
      <c r="A57" s="119" t="s">
        <v>650</v>
      </c>
      <c r="B57" s="119" t="s">
        <v>581</v>
      </c>
      <c r="C57" s="195" t="s">
        <v>638</v>
      </c>
      <c r="D57" s="58" t="s">
        <v>89</v>
      </c>
      <c r="E57" s="58">
        <v>6</v>
      </c>
      <c r="F57" s="201"/>
      <c r="G57" s="201"/>
      <c r="H57" s="201"/>
      <c r="I57" s="201"/>
      <c r="J57" s="201"/>
      <c r="K57" s="201"/>
      <c r="L57" s="201"/>
      <c r="M57" s="201"/>
      <c r="N57" s="201"/>
      <c r="O57" s="201"/>
      <c r="P57" s="201"/>
    </row>
    <row r="58" spans="1:16" s="9" customFormat="1" ht="25.5" x14ac:dyDescent="0.2">
      <c r="A58" s="119" t="s">
        <v>651</v>
      </c>
      <c r="B58" s="119" t="s">
        <v>581</v>
      </c>
      <c r="C58" s="195" t="s">
        <v>639</v>
      </c>
      <c r="D58" s="58" t="s">
        <v>100</v>
      </c>
      <c r="E58" s="58">
        <v>8</v>
      </c>
      <c r="F58" s="201"/>
      <c r="G58" s="201"/>
      <c r="H58" s="201"/>
      <c r="I58" s="201"/>
      <c r="J58" s="201"/>
      <c r="K58" s="201"/>
      <c r="L58" s="201"/>
      <c r="M58" s="201"/>
      <c r="N58" s="201"/>
      <c r="O58" s="201"/>
      <c r="P58" s="201"/>
    </row>
    <row r="59" spans="1:16" s="9" customFormat="1" x14ac:dyDescent="0.2">
      <c r="A59" s="119" t="s">
        <v>652</v>
      </c>
      <c r="B59" s="119" t="s">
        <v>581</v>
      </c>
      <c r="C59" s="195" t="s">
        <v>640</v>
      </c>
      <c r="D59" s="58" t="s">
        <v>100</v>
      </c>
      <c r="E59" s="58">
        <v>4</v>
      </c>
      <c r="F59" s="201"/>
      <c r="G59" s="201"/>
      <c r="H59" s="201"/>
      <c r="I59" s="201"/>
      <c r="J59" s="201"/>
      <c r="K59" s="201"/>
      <c r="L59" s="201"/>
      <c r="M59" s="201"/>
      <c r="N59" s="201"/>
      <c r="O59" s="201"/>
      <c r="P59" s="201"/>
    </row>
    <row r="60" spans="1:16" s="9" customFormat="1" ht="25.5" x14ac:dyDescent="0.2">
      <c r="A60" s="119" t="s">
        <v>653</v>
      </c>
      <c r="B60" s="119" t="s">
        <v>581</v>
      </c>
      <c r="C60" s="195" t="s">
        <v>641</v>
      </c>
      <c r="D60" s="58" t="s">
        <v>100</v>
      </c>
      <c r="E60" s="58">
        <v>8</v>
      </c>
      <c r="F60" s="201"/>
      <c r="G60" s="201"/>
      <c r="H60" s="201"/>
      <c r="I60" s="201"/>
      <c r="J60" s="201"/>
      <c r="K60" s="201"/>
      <c r="L60" s="201"/>
      <c r="M60" s="201"/>
      <c r="N60" s="201"/>
      <c r="O60" s="201"/>
      <c r="P60" s="201"/>
    </row>
    <row r="61" spans="1:16" s="9" customFormat="1" ht="51" x14ac:dyDescent="0.2">
      <c r="A61" s="119" t="s">
        <v>654</v>
      </c>
      <c r="B61" s="119" t="s">
        <v>581</v>
      </c>
      <c r="C61" s="195" t="s">
        <v>642</v>
      </c>
      <c r="D61" s="58" t="s">
        <v>89</v>
      </c>
      <c r="E61" s="58">
        <v>1</v>
      </c>
      <c r="F61" s="201"/>
      <c r="G61" s="201"/>
      <c r="H61" s="201"/>
      <c r="I61" s="201"/>
      <c r="J61" s="201"/>
      <c r="K61" s="201"/>
      <c r="L61" s="201"/>
      <c r="M61" s="201"/>
      <c r="N61" s="201"/>
      <c r="O61" s="201"/>
      <c r="P61" s="201"/>
    </row>
    <row r="62" spans="1:16" s="9" customFormat="1" ht="51" x14ac:dyDescent="0.2">
      <c r="A62" s="119" t="s">
        <v>655</v>
      </c>
      <c r="B62" s="119" t="s">
        <v>581</v>
      </c>
      <c r="C62" s="195" t="s">
        <v>643</v>
      </c>
      <c r="D62" s="58" t="s">
        <v>89</v>
      </c>
      <c r="E62" s="58">
        <v>1</v>
      </c>
      <c r="F62" s="201"/>
      <c r="G62" s="201"/>
      <c r="H62" s="201"/>
      <c r="I62" s="201"/>
      <c r="J62" s="201"/>
      <c r="K62" s="201"/>
      <c r="L62" s="201"/>
      <c r="M62" s="201"/>
      <c r="N62" s="201"/>
      <c r="O62" s="201"/>
      <c r="P62" s="201"/>
    </row>
    <row r="63" spans="1:16" s="9" customFormat="1" ht="25.5" x14ac:dyDescent="0.2">
      <c r="A63" s="119" t="s">
        <v>656</v>
      </c>
      <c r="B63" s="119" t="s">
        <v>581</v>
      </c>
      <c r="C63" s="195" t="s">
        <v>644</v>
      </c>
      <c r="D63" s="58" t="s">
        <v>89</v>
      </c>
      <c r="E63" s="58">
        <v>162</v>
      </c>
      <c r="F63" s="201"/>
      <c r="G63" s="201"/>
      <c r="H63" s="201"/>
      <c r="I63" s="201"/>
      <c r="J63" s="201"/>
      <c r="K63" s="201"/>
      <c r="L63" s="201"/>
      <c r="M63" s="201"/>
      <c r="N63" s="201"/>
      <c r="O63" s="201"/>
      <c r="P63" s="201"/>
    </row>
    <row r="64" spans="1:16" s="9" customFormat="1" x14ac:dyDescent="0.2">
      <c r="A64" s="119" t="s">
        <v>114</v>
      </c>
      <c r="B64" s="119" t="s">
        <v>581</v>
      </c>
      <c r="C64" s="195" t="s">
        <v>645</v>
      </c>
      <c r="D64" s="58" t="s">
        <v>100</v>
      </c>
      <c r="E64" s="58">
        <v>2</v>
      </c>
      <c r="F64" s="201"/>
      <c r="G64" s="201"/>
      <c r="H64" s="201"/>
      <c r="I64" s="201"/>
      <c r="J64" s="201"/>
      <c r="K64" s="201"/>
      <c r="L64" s="201"/>
      <c r="M64" s="201"/>
      <c r="N64" s="201"/>
      <c r="O64" s="201"/>
      <c r="P64" s="201"/>
    </row>
    <row r="65" spans="1:16" s="9" customFormat="1" x14ac:dyDescent="0.2">
      <c r="A65" s="119" t="s">
        <v>115</v>
      </c>
      <c r="B65" s="119" t="s">
        <v>581</v>
      </c>
      <c r="C65" s="118" t="s">
        <v>646</v>
      </c>
      <c r="D65" s="58" t="s">
        <v>100</v>
      </c>
      <c r="E65" s="189">
        <v>1</v>
      </c>
      <c r="F65" s="201"/>
      <c r="G65" s="201"/>
      <c r="H65" s="201"/>
      <c r="I65" s="201"/>
      <c r="J65" s="201"/>
      <c r="K65" s="201"/>
      <c r="L65" s="201"/>
      <c r="M65" s="201"/>
      <c r="N65" s="201"/>
      <c r="O65" s="201"/>
      <c r="P65" s="201"/>
    </row>
    <row r="66" spans="1:16" s="9" customFormat="1" ht="25.5" x14ac:dyDescent="0.2">
      <c r="A66" s="119" t="s">
        <v>116</v>
      </c>
      <c r="B66" s="119" t="s">
        <v>581</v>
      </c>
      <c r="C66" s="118" t="s">
        <v>647</v>
      </c>
      <c r="D66" s="58" t="s">
        <v>100</v>
      </c>
      <c r="E66" s="189">
        <v>124</v>
      </c>
      <c r="F66" s="201"/>
      <c r="G66" s="201"/>
      <c r="H66" s="201"/>
      <c r="I66" s="201"/>
      <c r="J66" s="201"/>
      <c r="K66" s="201"/>
      <c r="L66" s="201"/>
      <c r="M66" s="201"/>
      <c r="N66" s="201"/>
      <c r="O66" s="201"/>
      <c r="P66" s="201"/>
    </row>
    <row r="67" spans="1:16" s="9" customFormat="1" ht="25.5" x14ac:dyDescent="0.2">
      <c r="A67" s="119" t="s">
        <v>170</v>
      </c>
      <c r="B67" s="119" t="s">
        <v>581</v>
      </c>
      <c r="C67" s="118" t="s">
        <v>648</v>
      </c>
      <c r="D67" s="119" t="s">
        <v>89</v>
      </c>
      <c r="E67" s="189">
        <v>23</v>
      </c>
      <c r="F67" s="201"/>
      <c r="G67" s="201"/>
      <c r="H67" s="201"/>
      <c r="I67" s="201"/>
      <c r="J67" s="201"/>
      <c r="K67" s="201"/>
      <c r="L67" s="201"/>
      <c r="M67" s="201"/>
      <c r="N67" s="201"/>
      <c r="O67" s="201"/>
      <c r="P67" s="201"/>
    </row>
    <row r="68" spans="1:16" s="9" customFormat="1" x14ac:dyDescent="0.2">
      <c r="A68" s="119"/>
      <c r="B68" s="246"/>
      <c r="C68" s="257" t="s">
        <v>583</v>
      </c>
      <c r="D68" s="258"/>
      <c r="E68" s="258"/>
      <c r="F68" s="201"/>
      <c r="G68" s="201"/>
      <c r="H68" s="201"/>
      <c r="I68" s="201"/>
      <c r="J68" s="201"/>
      <c r="K68" s="201"/>
      <c r="L68" s="201"/>
      <c r="M68" s="201"/>
      <c r="N68" s="201"/>
      <c r="O68" s="201"/>
      <c r="P68" s="201"/>
    </row>
    <row r="69" spans="1:16" s="9" customFormat="1" ht="25.5" x14ac:dyDescent="0.2">
      <c r="A69" s="119" t="s">
        <v>172</v>
      </c>
      <c r="B69" s="119" t="s">
        <v>581</v>
      </c>
      <c r="C69" s="260" t="s">
        <v>623</v>
      </c>
      <c r="D69" s="198" t="s">
        <v>657</v>
      </c>
      <c r="E69" s="262" t="s">
        <v>658</v>
      </c>
      <c r="F69" s="201"/>
      <c r="G69" s="201"/>
      <c r="H69" s="201"/>
      <c r="I69" s="201"/>
      <c r="J69" s="201"/>
      <c r="K69" s="201"/>
      <c r="L69" s="201"/>
      <c r="M69" s="201"/>
      <c r="N69" s="201"/>
      <c r="O69" s="201"/>
      <c r="P69" s="201"/>
    </row>
    <row r="70" spans="1:16" s="9" customFormat="1" ht="25.5" x14ac:dyDescent="0.2">
      <c r="A70" s="119" t="s">
        <v>174</v>
      </c>
      <c r="B70" s="119" t="s">
        <v>581</v>
      </c>
      <c r="C70" s="260" t="s">
        <v>624</v>
      </c>
      <c r="D70" s="198" t="s">
        <v>657</v>
      </c>
      <c r="E70" s="262" t="s">
        <v>659</v>
      </c>
      <c r="F70" s="201"/>
      <c r="G70" s="201"/>
      <c r="H70" s="201"/>
      <c r="I70" s="201"/>
      <c r="J70" s="201"/>
      <c r="K70" s="201"/>
      <c r="L70" s="201"/>
      <c r="M70" s="201"/>
      <c r="N70" s="201"/>
      <c r="O70" s="201"/>
      <c r="P70" s="201"/>
    </row>
    <row r="71" spans="1:16" s="9" customFormat="1" ht="25.5" x14ac:dyDescent="0.2">
      <c r="A71" s="119" t="s">
        <v>224</v>
      </c>
      <c r="B71" s="119" t="s">
        <v>581</v>
      </c>
      <c r="C71" s="260" t="s">
        <v>629</v>
      </c>
      <c r="D71" s="198" t="s">
        <v>657</v>
      </c>
      <c r="E71" s="262" t="s">
        <v>660</v>
      </c>
      <c r="F71" s="201"/>
      <c r="G71" s="201"/>
      <c r="H71" s="201"/>
      <c r="I71" s="201"/>
      <c r="J71" s="201"/>
      <c r="K71" s="201"/>
      <c r="L71" s="201"/>
      <c r="M71" s="201"/>
      <c r="N71" s="201"/>
      <c r="O71" s="201"/>
      <c r="P71" s="201"/>
    </row>
    <row r="72" spans="1:16" s="9" customFormat="1" x14ac:dyDescent="0.2">
      <c r="A72" s="119" t="s">
        <v>225</v>
      </c>
      <c r="B72" s="119" t="s">
        <v>581</v>
      </c>
      <c r="C72" s="243" t="s">
        <v>585</v>
      </c>
      <c r="D72" s="244" t="s">
        <v>89</v>
      </c>
      <c r="E72" s="200">
        <v>1</v>
      </c>
      <c r="F72" s="201"/>
      <c r="G72" s="201"/>
      <c r="H72" s="201"/>
      <c r="I72" s="201"/>
      <c r="J72" s="201"/>
      <c r="K72" s="201"/>
      <c r="L72" s="201"/>
      <c r="M72" s="201"/>
      <c r="N72" s="201"/>
      <c r="O72" s="201"/>
      <c r="P72" s="201"/>
    </row>
    <row r="73" spans="1:16" s="9" customFormat="1" ht="25.5" x14ac:dyDescent="0.2">
      <c r="A73" s="119" t="s">
        <v>668</v>
      </c>
      <c r="B73" s="119" t="s">
        <v>581</v>
      </c>
      <c r="C73" s="261" t="s">
        <v>663</v>
      </c>
      <c r="D73" s="262" t="s">
        <v>267</v>
      </c>
      <c r="E73" s="262" t="s">
        <v>661</v>
      </c>
      <c r="F73" s="201"/>
      <c r="G73" s="201"/>
      <c r="H73" s="201"/>
      <c r="I73" s="201"/>
      <c r="J73" s="201"/>
      <c r="K73" s="201"/>
      <c r="L73" s="201"/>
      <c r="M73" s="201"/>
      <c r="N73" s="201"/>
      <c r="O73" s="201"/>
      <c r="P73" s="201"/>
    </row>
    <row r="74" spans="1:16" s="9" customFormat="1" ht="25.5" x14ac:dyDescent="0.2">
      <c r="A74" s="119" t="s">
        <v>669</v>
      </c>
      <c r="B74" s="119" t="s">
        <v>581</v>
      </c>
      <c r="C74" s="261" t="s">
        <v>664</v>
      </c>
      <c r="D74" s="262" t="s">
        <v>267</v>
      </c>
      <c r="E74" s="262" t="s">
        <v>609</v>
      </c>
      <c r="F74" s="201"/>
      <c r="G74" s="201"/>
      <c r="H74" s="201"/>
      <c r="I74" s="201"/>
      <c r="J74" s="201"/>
      <c r="K74" s="201"/>
      <c r="L74" s="201"/>
      <c r="M74" s="201"/>
      <c r="N74" s="201"/>
      <c r="O74" s="201"/>
      <c r="P74" s="201"/>
    </row>
    <row r="75" spans="1:16" s="9" customFormat="1" ht="25.5" x14ac:dyDescent="0.2">
      <c r="A75" s="119" t="s">
        <v>670</v>
      </c>
      <c r="B75" s="119" t="s">
        <v>581</v>
      </c>
      <c r="C75" s="261" t="s">
        <v>630</v>
      </c>
      <c r="D75" s="262" t="s">
        <v>267</v>
      </c>
      <c r="E75" s="262" t="s">
        <v>631</v>
      </c>
      <c r="F75" s="201"/>
      <c r="G75" s="201"/>
      <c r="H75" s="201"/>
      <c r="I75" s="201"/>
      <c r="J75" s="201"/>
      <c r="K75" s="201"/>
      <c r="L75" s="201"/>
      <c r="M75" s="201"/>
      <c r="N75" s="201"/>
      <c r="O75" s="201"/>
      <c r="P75" s="201"/>
    </row>
    <row r="76" spans="1:16" s="26" customFormat="1" ht="25.5" x14ac:dyDescent="0.2">
      <c r="A76" s="119" t="s">
        <v>671</v>
      </c>
      <c r="B76" s="119" t="s">
        <v>581</v>
      </c>
      <c r="C76" s="260" t="s">
        <v>665</v>
      </c>
      <c r="D76" s="262" t="s">
        <v>267</v>
      </c>
      <c r="E76" s="262" t="s">
        <v>613</v>
      </c>
      <c r="F76" s="201"/>
      <c r="G76" s="201"/>
      <c r="H76" s="201"/>
      <c r="I76" s="201"/>
      <c r="J76" s="201"/>
      <c r="K76" s="201"/>
      <c r="L76" s="201"/>
      <c r="M76" s="201"/>
      <c r="N76" s="201"/>
      <c r="O76" s="201"/>
      <c r="P76" s="201"/>
    </row>
    <row r="77" spans="1:16" s="9" customFormat="1" ht="25.5" x14ac:dyDescent="0.2">
      <c r="A77" s="119" t="s">
        <v>672</v>
      </c>
      <c r="B77" s="119" t="s">
        <v>581</v>
      </c>
      <c r="C77" s="260" t="s">
        <v>626</v>
      </c>
      <c r="D77" s="262" t="s">
        <v>267</v>
      </c>
      <c r="E77" s="262" t="s">
        <v>609</v>
      </c>
      <c r="F77" s="201"/>
      <c r="G77" s="201"/>
      <c r="H77" s="201"/>
      <c r="I77" s="201"/>
      <c r="J77" s="201"/>
      <c r="K77" s="201"/>
      <c r="L77" s="201"/>
      <c r="M77" s="201"/>
      <c r="N77" s="201"/>
      <c r="O77" s="201"/>
      <c r="P77" s="201"/>
    </row>
    <row r="78" spans="1:16" s="9" customFormat="1" ht="25.5" x14ac:dyDescent="0.2">
      <c r="A78" s="119" t="s">
        <v>673</v>
      </c>
      <c r="B78" s="119" t="s">
        <v>581</v>
      </c>
      <c r="C78" s="263" t="s">
        <v>666</v>
      </c>
      <c r="D78" s="262" t="s">
        <v>267</v>
      </c>
      <c r="E78" s="262" t="s">
        <v>609</v>
      </c>
      <c r="F78" s="201"/>
      <c r="G78" s="201"/>
      <c r="H78" s="201"/>
      <c r="I78" s="201"/>
      <c r="J78" s="201"/>
      <c r="K78" s="201"/>
      <c r="L78" s="201"/>
      <c r="M78" s="201"/>
      <c r="N78" s="201"/>
      <c r="O78" s="201"/>
      <c r="P78" s="201"/>
    </row>
    <row r="79" spans="1:16" s="9" customFormat="1" ht="25.5" x14ac:dyDescent="0.2">
      <c r="A79" s="119" t="s">
        <v>674</v>
      </c>
      <c r="B79" s="119" t="s">
        <v>581</v>
      </c>
      <c r="C79" s="263" t="s">
        <v>667</v>
      </c>
      <c r="D79" s="262" t="s">
        <v>267</v>
      </c>
      <c r="E79" s="262" t="s">
        <v>609</v>
      </c>
      <c r="F79" s="201"/>
      <c r="G79" s="201"/>
      <c r="H79" s="201"/>
      <c r="I79" s="201"/>
      <c r="J79" s="201"/>
      <c r="K79" s="201"/>
      <c r="L79" s="201"/>
      <c r="M79" s="201"/>
      <c r="N79" s="201"/>
      <c r="O79" s="201"/>
      <c r="P79" s="201"/>
    </row>
    <row r="80" spans="1:16" s="9" customFormat="1" x14ac:dyDescent="0.2">
      <c r="A80" s="119" t="s">
        <v>226</v>
      </c>
      <c r="B80" s="119" t="s">
        <v>581</v>
      </c>
      <c r="C80" s="261" t="s">
        <v>627</v>
      </c>
      <c r="D80" s="262" t="s">
        <v>662</v>
      </c>
      <c r="E80" s="271" t="s">
        <v>608</v>
      </c>
      <c r="F80" s="201"/>
      <c r="G80" s="201"/>
      <c r="H80" s="201"/>
      <c r="I80" s="201"/>
      <c r="J80" s="201"/>
      <c r="K80" s="201"/>
      <c r="L80" s="201"/>
      <c r="M80" s="201"/>
      <c r="N80" s="201"/>
      <c r="O80" s="201"/>
      <c r="P80" s="201"/>
    </row>
    <row r="81" spans="1:17" s="9" customFormat="1" x14ac:dyDescent="0.2">
      <c r="A81" s="119" t="s">
        <v>227</v>
      </c>
      <c r="B81" s="119" t="s">
        <v>581</v>
      </c>
      <c r="C81" s="261" t="s">
        <v>628</v>
      </c>
      <c r="D81" s="262" t="s">
        <v>662</v>
      </c>
      <c r="E81" s="271" t="s">
        <v>608</v>
      </c>
      <c r="F81" s="201"/>
      <c r="G81" s="201"/>
      <c r="H81" s="201"/>
      <c r="I81" s="201"/>
      <c r="J81" s="201"/>
      <c r="K81" s="201"/>
      <c r="L81" s="201"/>
      <c r="M81" s="201"/>
      <c r="N81" s="201"/>
      <c r="O81" s="201"/>
      <c r="P81" s="201"/>
    </row>
    <row r="82" spans="1:17" s="9" customFormat="1" ht="38.25" x14ac:dyDescent="0.2">
      <c r="A82" s="119" t="s">
        <v>228</v>
      </c>
      <c r="B82" s="119" t="s">
        <v>581</v>
      </c>
      <c r="C82" s="261" t="s">
        <v>632</v>
      </c>
      <c r="D82" s="264" t="s">
        <v>662</v>
      </c>
      <c r="E82" s="272">
        <v>1</v>
      </c>
      <c r="F82" s="201"/>
      <c r="G82" s="201"/>
      <c r="H82" s="201"/>
      <c r="I82" s="201"/>
      <c r="J82" s="201"/>
      <c r="K82" s="201"/>
      <c r="L82" s="201"/>
      <c r="M82" s="201"/>
      <c r="N82" s="201"/>
      <c r="O82" s="201"/>
      <c r="P82" s="201"/>
    </row>
    <row r="83" spans="1:17" s="8" customFormat="1" x14ac:dyDescent="0.2">
      <c r="A83" s="105"/>
      <c r="B83" s="105"/>
      <c r="C83" s="106"/>
      <c r="D83" s="107"/>
      <c r="E83" s="105"/>
      <c r="F83" s="108"/>
      <c r="G83" s="109"/>
      <c r="H83" s="110"/>
      <c r="I83" s="110"/>
      <c r="J83" s="111"/>
      <c r="K83" s="110"/>
      <c r="L83" s="111"/>
      <c r="M83" s="110"/>
      <c r="N83" s="111"/>
      <c r="O83" s="110"/>
      <c r="P83" s="112"/>
    </row>
    <row r="84" spans="1:17" x14ac:dyDescent="0.2">
      <c r="A84" s="34"/>
      <c r="B84" s="34"/>
      <c r="C84" s="40"/>
      <c r="D84" s="36"/>
      <c r="E84" s="34"/>
      <c r="F84" s="34"/>
      <c r="G84" s="89"/>
      <c r="H84" s="90"/>
      <c r="I84" s="90"/>
      <c r="J84" s="90"/>
      <c r="K84" s="91" t="s">
        <v>826</v>
      </c>
      <c r="L84" s="92">
        <f>SUM(L12:L83)</f>
        <v>0</v>
      </c>
      <c r="M84" s="92">
        <f>SUM(M12:M83)</f>
        <v>0</v>
      </c>
      <c r="N84" s="92">
        <f>SUM(N12:N83)</f>
        <v>0</v>
      </c>
      <c r="O84" s="92">
        <f>SUM(O12:O83)</f>
        <v>0</v>
      </c>
      <c r="P84" s="93">
        <f>SUM(P12:P83)</f>
        <v>0</v>
      </c>
    </row>
    <row r="85" spans="1:17" x14ac:dyDescent="0.2">
      <c r="A85" s="34"/>
      <c r="B85" s="34"/>
      <c r="C85" s="40"/>
      <c r="D85" s="36"/>
      <c r="E85" s="34"/>
      <c r="F85" s="34"/>
      <c r="G85" s="89"/>
      <c r="H85" s="90"/>
      <c r="I85" s="90"/>
      <c r="J85" s="90"/>
      <c r="K85" s="91"/>
      <c r="L85" s="94"/>
      <c r="M85" s="94"/>
      <c r="N85" s="94"/>
      <c r="O85" s="94"/>
      <c r="P85" s="95"/>
    </row>
    <row r="86" spans="1:17" x14ac:dyDescent="0.2">
      <c r="A86" s="34"/>
      <c r="B86" s="34"/>
      <c r="C86" s="96" t="s">
        <v>20</v>
      </c>
      <c r="D86" s="36"/>
      <c r="E86" s="34"/>
      <c r="F86" s="53"/>
      <c r="G86" s="89"/>
      <c r="H86" s="90"/>
      <c r="I86" s="90"/>
      <c r="J86" s="90"/>
      <c r="K86" s="90"/>
      <c r="L86" s="90"/>
      <c r="M86" s="90"/>
      <c r="N86" s="90"/>
      <c r="O86" s="90"/>
      <c r="P86" s="97"/>
    </row>
    <row r="87" spans="1:17" s="4" customFormat="1" x14ac:dyDescent="0.2">
      <c r="A87" s="34"/>
      <c r="B87" s="34"/>
      <c r="C87" s="40"/>
      <c r="D87" s="36"/>
      <c r="E87" s="34"/>
      <c r="F87" s="53"/>
      <c r="G87" s="89"/>
      <c r="H87" s="90"/>
      <c r="I87" s="90"/>
      <c r="J87" s="90"/>
      <c r="K87" s="90"/>
      <c r="L87" s="90"/>
      <c r="M87" s="90"/>
      <c r="N87" s="90"/>
      <c r="O87" s="90"/>
      <c r="P87" s="97"/>
      <c r="Q87" s="6"/>
    </row>
    <row r="88" spans="1:17" x14ac:dyDescent="0.2">
      <c r="A88" s="34"/>
      <c r="B88" s="34"/>
      <c r="C88" s="40"/>
      <c r="D88" s="36"/>
      <c r="E88" s="34"/>
      <c r="F88" s="34"/>
      <c r="G88" s="89"/>
      <c r="H88" s="90"/>
      <c r="I88" s="90"/>
      <c r="J88" s="90"/>
      <c r="K88" s="90"/>
      <c r="L88" s="90"/>
      <c r="M88" s="90"/>
      <c r="N88" s="90"/>
      <c r="O88" s="90"/>
      <c r="P88" s="97"/>
    </row>
    <row r="89" spans="1:17" x14ac:dyDescent="0.2">
      <c r="A89" s="34"/>
      <c r="B89" s="34"/>
      <c r="C89" s="40"/>
      <c r="D89" s="36"/>
      <c r="E89" s="34"/>
      <c r="F89" s="34"/>
      <c r="G89" s="89"/>
      <c r="H89" s="90"/>
      <c r="I89" s="90"/>
      <c r="J89" s="90"/>
      <c r="K89" s="90"/>
      <c r="L89" s="90"/>
      <c r="M89" s="90"/>
      <c r="N89" s="90"/>
      <c r="O89" s="90"/>
      <c r="P89" s="97"/>
    </row>
    <row r="90" spans="1:17" x14ac:dyDescent="0.2">
      <c r="A90" s="34"/>
      <c r="B90" s="34"/>
      <c r="C90" s="96" t="s">
        <v>851</v>
      </c>
      <c r="D90" s="36"/>
      <c r="E90" s="34"/>
      <c r="F90" s="34"/>
      <c r="G90" s="89"/>
      <c r="H90" s="90"/>
      <c r="I90" s="90"/>
      <c r="J90" s="90"/>
      <c r="K90" s="90"/>
      <c r="L90" s="90"/>
      <c r="M90" s="90"/>
      <c r="N90" s="90"/>
      <c r="O90" s="90"/>
      <c r="P90" s="97"/>
    </row>
    <row r="91" spans="1:17" x14ac:dyDescent="0.2">
      <c r="A91" s="34"/>
      <c r="B91" s="34"/>
      <c r="C91" s="40"/>
      <c r="D91" s="36"/>
      <c r="E91" s="34"/>
      <c r="F91" s="34"/>
      <c r="G91" s="89"/>
      <c r="H91" s="90"/>
      <c r="I91" s="90"/>
      <c r="J91" s="90"/>
      <c r="K91" s="90"/>
      <c r="L91" s="90"/>
      <c r="M91" s="90"/>
      <c r="N91" s="90"/>
      <c r="O91" s="90"/>
      <c r="P91" s="97"/>
    </row>
    <row r="92" spans="1:17" x14ac:dyDescent="0.2">
      <c r="A92" s="34"/>
      <c r="B92" s="34"/>
      <c r="C92" s="40"/>
      <c r="D92" s="36"/>
      <c r="E92" s="34"/>
      <c r="F92" s="34"/>
      <c r="G92" s="89"/>
      <c r="H92" s="90"/>
      <c r="I92" s="90"/>
      <c r="J92" s="90"/>
      <c r="K92" s="90"/>
      <c r="L92" s="90"/>
      <c r="M92" s="90"/>
      <c r="N92" s="90"/>
      <c r="O92" s="90"/>
      <c r="P92" s="97"/>
    </row>
  </sheetData>
  <mergeCells count="7">
    <mergeCell ref="L9:P9"/>
    <mergeCell ref="A9:A10"/>
    <mergeCell ref="B9:B10"/>
    <mergeCell ref="C9:C10"/>
    <mergeCell ref="D9:D10"/>
    <mergeCell ref="E9:E10"/>
    <mergeCell ref="F9:K9"/>
  </mergeCells>
  <pageMargins left="0.39370078740157483" right="0.35433070866141736" top="1.0236220472440944" bottom="0.39370078740157483" header="0.51181102362204722" footer="0.15748031496062992"/>
  <pageSetup paperSize="9" orientation="landscape" horizontalDpi="4294967292" verticalDpi="360" r:id="rId1"/>
  <headerFooter alignWithMargins="0">
    <oddHeader>&amp;C&amp;12LOKĀLĀ TĀME Nr. 2-5
&amp;"Arial,Bold"&amp;UAPKURE.</oddHeader>
    <oddFooter>&amp;C&amp;8&amp;P</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Q84"/>
  <sheetViews>
    <sheetView zoomScaleNormal="100" workbookViewId="0">
      <selection activeCell="H6" sqref="H6"/>
    </sheetView>
  </sheetViews>
  <sheetFormatPr defaultColWidth="9.140625" defaultRowHeight="12.75" x14ac:dyDescent="0.2"/>
  <cols>
    <col min="1" max="1" width="5.5703125" style="3" customWidth="1"/>
    <col min="2" max="2" width="8.42578125" style="3" customWidth="1"/>
    <col min="3" max="3" width="29.85546875" style="1" customWidth="1"/>
    <col min="4" max="4" width="6" style="2" customWidth="1"/>
    <col min="5" max="5" width="7.28515625" style="3" customWidth="1"/>
    <col min="6" max="6" width="6.28515625" style="3" customWidth="1"/>
    <col min="7" max="7" width="6.5703125" style="4" customWidth="1"/>
    <col min="8" max="8" width="7.7109375" style="5" customWidth="1"/>
    <col min="9" max="9" width="8.85546875" style="5" customWidth="1"/>
    <col min="10" max="10" width="6.28515625" style="5" customWidth="1"/>
    <col min="11" max="12" width="8.42578125" style="5" customWidth="1"/>
    <col min="13" max="13" width="9.28515625" style="5" customWidth="1"/>
    <col min="14" max="14" width="10" style="5" customWidth="1"/>
    <col min="15" max="15" width="8.42578125" style="5" customWidth="1"/>
    <col min="16" max="16" width="9.42578125" style="6" customWidth="1"/>
    <col min="17" max="16384" width="9.140625" style="6"/>
  </cols>
  <sheetData>
    <row r="1" spans="1:17" ht="15" x14ac:dyDescent="0.2">
      <c r="A1" s="62" t="s">
        <v>1</v>
      </c>
      <c r="B1" s="62"/>
      <c r="C1" s="63"/>
      <c r="D1" s="64" t="s">
        <v>43</v>
      </c>
      <c r="E1" s="65"/>
      <c r="F1" s="65"/>
      <c r="G1" s="66"/>
      <c r="H1" s="67"/>
      <c r="I1" s="67"/>
      <c r="J1" s="67"/>
      <c r="K1" s="67"/>
      <c r="L1" s="67"/>
      <c r="M1" s="67"/>
      <c r="N1" s="67"/>
      <c r="O1" s="67"/>
      <c r="P1" s="68"/>
    </row>
    <row r="2" spans="1:17" ht="15" x14ac:dyDescent="0.2">
      <c r="A2" s="62" t="s">
        <v>2</v>
      </c>
      <c r="B2" s="62"/>
      <c r="C2" s="63"/>
      <c r="D2" s="38" t="s">
        <v>48</v>
      </c>
      <c r="E2" s="65"/>
      <c r="F2" s="65"/>
      <c r="G2" s="66"/>
      <c r="H2" s="67"/>
      <c r="I2" s="67"/>
      <c r="J2" s="67"/>
      <c r="K2" s="67"/>
      <c r="L2" s="67"/>
      <c r="M2" s="67"/>
      <c r="N2" s="67"/>
      <c r="O2" s="67"/>
      <c r="P2" s="68"/>
    </row>
    <row r="3" spans="1:17" ht="15" x14ac:dyDescent="0.2">
      <c r="A3" s="62"/>
      <c r="B3" s="62"/>
      <c r="C3" s="63"/>
      <c r="D3" s="38" t="s">
        <v>881</v>
      </c>
      <c r="E3" s="65"/>
      <c r="F3" s="65"/>
      <c r="G3" s="66"/>
      <c r="H3" s="67"/>
      <c r="I3" s="67"/>
      <c r="J3" s="67"/>
      <c r="K3" s="67"/>
      <c r="L3" s="67"/>
      <c r="M3" s="67"/>
      <c r="N3" s="67"/>
      <c r="O3" s="67"/>
      <c r="P3" s="68"/>
    </row>
    <row r="4" spans="1:17" ht="15" x14ac:dyDescent="0.2">
      <c r="A4" s="62"/>
      <c r="B4" s="62"/>
      <c r="C4" s="63"/>
      <c r="D4" s="38" t="s">
        <v>429</v>
      </c>
      <c r="E4" s="65"/>
      <c r="F4" s="65"/>
      <c r="G4" s="66"/>
      <c r="H4" s="67"/>
      <c r="I4" s="67"/>
      <c r="J4" s="67"/>
      <c r="K4" s="67"/>
      <c r="L4" s="67"/>
      <c r="M4" s="67"/>
      <c r="N4" s="67"/>
      <c r="O4" s="67"/>
      <c r="P4" s="68"/>
    </row>
    <row r="5" spans="1:17" ht="14.25" customHeight="1" x14ac:dyDescent="0.2">
      <c r="A5" s="62" t="s">
        <v>3</v>
      </c>
      <c r="B5" s="62"/>
      <c r="C5" s="63"/>
      <c r="D5" s="38" t="s">
        <v>49</v>
      </c>
      <c r="E5" s="65"/>
      <c r="F5" s="65"/>
      <c r="G5" s="66"/>
      <c r="H5" s="67"/>
      <c r="I5" s="67"/>
      <c r="J5" s="67"/>
      <c r="K5" s="67"/>
      <c r="L5" s="67"/>
      <c r="M5" s="67"/>
      <c r="N5" s="67"/>
      <c r="O5" s="67"/>
      <c r="P5" s="68"/>
    </row>
    <row r="6" spans="1:17" ht="15" x14ac:dyDescent="0.2">
      <c r="A6" s="62" t="s">
        <v>4</v>
      </c>
      <c r="B6" s="62"/>
      <c r="C6" s="63"/>
      <c r="D6" s="69"/>
      <c r="E6" s="65"/>
      <c r="F6" s="65"/>
      <c r="G6" s="66"/>
      <c r="H6" s="67"/>
      <c r="I6" s="67"/>
      <c r="J6" s="67"/>
      <c r="K6" s="67"/>
      <c r="L6" s="67"/>
      <c r="M6" s="67"/>
      <c r="N6" s="67"/>
      <c r="O6" s="67"/>
      <c r="P6" s="68"/>
    </row>
    <row r="7" spans="1:17" ht="15" x14ac:dyDescent="0.2">
      <c r="A7" s="62" t="s">
        <v>848</v>
      </c>
      <c r="B7" s="62"/>
      <c r="C7" s="63"/>
      <c r="D7" s="70"/>
      <c r="E7" s="65"/>
      <c r="F7" s="65"/>
      <c r="G7" s="66"/>
      <c r="H7" s="67"/>
      <c r="I7" s="67"/>
      <c r="J7" s="67"/>
      <c r="K7" s="67"/>
      <c r="L7" s="67"/>
      <c r="M7" s="67"/>
      <c r="N7" s="67"/>
      <c r="O7" s="71" t="s">
        <v>823</v>
      </c>
      <c r="P7" s="72">
        <f>P76</f>
        <v>0</v>
      </c>
    </row>
    <row r="8" spans="1:17" ht="15" x14ac:dyDescent="0.2">
      <c r="A8" s="37" t="s">
        <v>828</v>
      </c>
      <c r="B8" s="37"/>
      <c r="C8" s="63"/>
      <c r="D8" s="70"/>
      <c r="E8" s="65"/>
      <c r="F8" s="65"/>
      <c r="G8" s="66"/>
      <c r="H8" s="67"/>
      <c r="I8" s="67"/>
      <c r="J8" s="67"/>
      <c r="K8" s="67"/>
      <c r="L8" s="67"/>
      <c r="M8" s="67"/>
      <c r="N8" s="67"/>
      <c r="O8" s="67"/>
      <c r="P8" s="68"/>
    </row>
    <row r="9" spans="1:17" ht="20.25" customHeight="1" x14ac:dyDescent="0.2">
      <c r="A9" s="390" t="s">
        <v>5</v>
      </c>
      <c r="B9" s="390" t="s">
        <v>64</v>
      </c>
      <c r="C9" s="402" t="s">
        <v>37</v>
      </c>
      <c r="D9" s="400" t="s">
        <v>6</v>
      </c>
      <c r="E9" s="390" t="s">
        <v>7</v>
      </c>
      <c r="F9" s="389" t="s">
        <v>8</v>
      </c>
      <c r="G9" s="389"/>
      <c r="H9" s="389"/>
      <c r="I9" s="389"/>
      <c r="J9" s="389"/>
      <c r="K9" s="399"/>
      <c r="L9" s="398" t="s">
        <v>11</v>
      </c>
      <c r="M9" s="389"/>
      <c r="N9" s="389"/>
      <c r="O9" s="389"/>
      <c r="P9" s="399"/>
      <c r="Q9" s="7"/>
    </row>
    <row r="10" spans="1:17" ht="90.75" customHeight="1" x14ac:dyDescent="0.2">
      <c r="A10" s="391"/>
      <c r="B10" s="391"/>
      <c r="C10" s="403"/>
      <c r="D10" s="401"/>
      <c r="E10" s="391"/>
      <c r="F10" s="160" t="s">
        <v>9</v>
      </c>
      <c r="G10" s="160" t="s">
        <v>23</v>
      </c>
      <c r="H10" s="161" t="s">
        <v>24</v>
      </c>
      <c r="I10" s="161" t="s">
        <v>36</v>
      </c>
      <c r="J10" s="161" t="s">
        <v>25</v>
      </c>
      <c r="K10" s="161" t="s">
        <v>26</v>
      </c>
      <c r="L10" s="161" t="s">
        <v>10</v>
      </c>
      <c r="M10" s="161" t="s">
        <v>24</v>
      </c>
      <c r="N10" s="161" t="s">
        <v>36</v>
      </c>
      <c r="O10" s="161" t="s">
        <v>25</v>
      </c>
      <c r="P10" s="161" t="s">
        <v>27</v>
      </c>
    </row>
    <row r="11" spans="1:17" x14ac:dyDescent="0.2">
      <c r="A11" s="98"/>
      <c r="B11" s="98"/>
      <c r="C11" s="99"/>
      <c r="D11" s="100"/>
      <c r="E11" s="41"/>
      <c r="F11" s="46"/>
      <c r="G11" s="101"/>
      <c r="H11" s="102"/>
      <c r="I11" s="102"/>
      <c r="J11" s="103"/>
      <c r="K11" s="102"/>
      <c r="L11" s="103"/>
      <c r="M11" s="102"/>
      <c r="N11" s="103"/>
      <c r="O11" s="102"/>
      <c r="P11" s="104"/>
    </row>
    <row r="12" spans="1:17" s="23" customFormat="1" x14ac:dyDescent="0.2">
      <c r="A12" s="127"/>
      <c r="B12" s="238"/>
      <c r="C12" s="239" t="s">
        <v>675</v>
      </c>
      <c r="D12" s="240"/>
      <c r="E12" s="241"/>
      <c r="F12" s="138"/>
      <c r="G12" s="242"/>
      <c r="H12" s="242"/>
      <c r="I12" s="242"/>
      <c r="J12" s="242"/>
      <c r="K12" s="242"/>
      <c r="L12" s="242"/>
      <c r="M12" s="242"/>
      <c r="N12" s="242"/>
      <c r="O12" s="242"/>
      <c r="P12" s="242"/>
    </row>
    <row r="13" spans="1:17" s="22" customFormat="1" x14ac:dyDescent="0.2">
      <c r="A13" s="119">
        <v>1</v>
      </c>
      <c r="B13" s="119" t="s">
        <v>271</v>
      </c>
      <c r="C13" s="243" t="s">
        <v>676</v>
      </c>
      <c r="D13" s="244" t="s">
        <v>84</v>
      </c>
      <c r="E13" s="200" t="s">
        <v>677</v>
      </c>
      <c r="F13" s="245"/>
      <c r="G13" s="245"/>
      <c r="H13" s="245"/>
      <c r="I13" s="245"/>
      <c r="J13" s="245"/>
      <c r="K13" s="245"/>
      <c r="L13" s="245"/>
      <c r="M13" s="245"/>
      <c r="N13" s="245"/>
      <c r="O13" s="245"/>
      <c r="P13" s="245"/>
    </row>
    <row r="14" spans="1:17" s="9" customFormat="1" x14ac:dyDescent="0.2">
      <c r="A14" s="119">
        <v>2</v>
      </c>
      <c r="B14" s="119" t="s">
        <v>271</v>
      </c>
      <c r="C14" s="243" t="s">
        <v>678</v>
      </c>
      <c r="D14" s="244" t="s">
        <v>84</v>
      </c>
      <c r="E14" s="200" t="s">
        <v>679</v>
      </c>
      <c r="F14" s="245"/>
      <c r="G14" s="245"/>
      <c r="H14" s="245"/>
      <c r="I14" s="245"/>
      <c r="J14" s="245"/>
      <c r="K14" s="245"/>
      <c r="L14" s="245"/>
      <c r="M14" s="245"/>
      <c r="N14" s="245"/>
      <c r="O14" s="245"/>
      <c r="P14" s="245"/>
    </row>
    <row r="15" spans="1:17" s="9" customFormat="1" x14ac:dyDescent="0.2">
      <c r="A15" s="119">
        <v>3</v>
      </c>
      <c r="B15" s="119" t="s">
        <v>271</v>
      </c>
      <c r="C15" s="243" t="s">
        <v>680</v>
      </c>
      <c r="D15" s="244" t="s">
        <v>84</v>
      </c>
      <c r="E15" s="200" t="s">
        <v>681</v>
      </c>
      <c r="F15" s="245"/>
      <c r="G15" s="245"/>
      <c r="H15" s="245"/>
      <c r="I15" s="245"/>
      <c r="J15" s="245"/>
      <c r="K15" s="245"/>
      <c r="L15" s="245"/>
      <c r="M15" s="245"/>
      <c r="N15" s="245"/>
      <c r="O15" s="245"/>
      <c r="P15" s="245"/>
    </row>
    <row r="16" spans="1:17" s="9" customFormat="1" x14ac:dyDescent="0.2">
      <c r="A16" s="119">
        <v>4</v>
      </c>
      <c r="B16" s="119" t="s">
        <v>271</v>
      </c>
      <c r="C16" s="243" t="s">
        <v>682</v>
      </c>
      <c r="D16" s="244" t="s">
        <v>84</v>
      </c>
      <c r="E16" s="200">
        <v>36.1</v>
      </c>
      <c r="F16" s="245"/>
      <c r="G16" s="245"/>
      <c r="H16" s="245"/>
      <c r="I16" s="245"/>
      <c r="J16" s="245"/>
      <c r="K16" s="245"/>
      <c r="L16" s="245"/>
      <c r="M16" s="245"/>
      <c r="N16" s="245"/>
      <c r="O16" s="245"/>
      <c r="P16" s="245"/>
    </row>
    <row r="17" spans="1:16" s="9" customFormat="1" x14ac:dyDescent="0.2">
      <c r="A17" s="119">
        <v>5</v>
      </c>
      <c r="B17" s="119" t="s">
        <v>271</v>
      </c>
      <c r="C17" s="243" t="s">
        <v>683</v>
      </c>
      <c r="D17" s="244" t="s">
        <v>84</v>
      </c>
      <c r="E17" s="200" t="s">
        <v>684</v>
      </c>
      <c r="F17" s="245"/>
      <c r="G17" s="245"/>
      <c r="H17" s="245"/>
      <c r="I17" s="245"/>
      <c r="J17" s="245"/>
      <c r="K17" s="245"/>
      <c r="L17" s="245"/>
      <c r="M17" s="245"/>
      <c r="N17" s="245"/>
      <c r="O17" s="245"/>
      <c r="P17" s="245"/>
    </row>
    <row r="18" spans="1:16" s="9" customFormat="1" x14ac:dyDescent="0.2">
      <c r="A18" s="119">
        <v>6</v>
      </c>
      <c r="B18" s="119" t="s">
        <v>271</v>
      </c>
      <c r="C18" s="243" t="s">
        <v>685</v>
      </c>
      <c r="D18" s="244" t="s">
        <v>84</v>
      </c>
      <c r="E18" s="200" t="s">
        <v>686</v>
      </c>
      <c r="F18" s="245"/>
      <c r="G18" s="245"/>
      <c r="H18" s="245"/>
      <c r="I18" s="245"/>
      <c r="J18" s="245"/>
      <c r="K18" s="245"/>
      <c r="L18" s="245"/>
      <c r="M18" s="245"/>
      <c r="N18" s="245"/>
      <c r="O18" s="245"/>
      <c r="P18" s="245"/>
    </row>
    <row r="19" spans="1:16" s="9" customFormat="1" x14ac:dyDescent="0.2">
      <c r="A19" s="119">
        <v>7</v>
      </c>
      <c r="B19" s="119" t="s">
        <v>271</v>
      </c>
      <c r="C19" s="243" t="s">
        <v>685</v>
      </c>
      <c r="D19" s="244" t="s">
        <v>84</v>
      </c>
      <c r="E19" s="122" t="s">
        <v>687</v>
      </c>
      <c r="F19" s="245"/>
      <c r="G19" s="245"/>
      <c r="H19" s="245"/>
      <c r="I19" s="245"/>
      <c r="J19" s="245"/>
      <c r="K19" s="245"/>
      <c r="L19" s="245"/>
      <c r="M19" s="245"/>
      <c r="N19" s="245"/>
      <c r="O19" s="245"/>
      <c r="P19" s="245"/>
    </row>
    <row r="20" spans="1:16" s="9" customFormat="1" x14ac:dyDescent="0.2">
      <c r="A20" s="119">
        <v>8</v>
      </c>
      <c r="B20" s="119" t="s">
        <v>271</v>
      </c>
      <c r="C20" s="243" t="s">
        <v>688</v>
      </c>
      <c r="D20" s="244" t="s">
        <v>84</v>
      </c>
      <c r="E20" s="122" t="s">
        <v>689</v>
      </c>
      <c r="F20" s="245"/>
      <c r="G20" s="245"/>
      <c r="H20" s="245"/>
      <c r="I20" s="245"/>
      <c r="J20" s="245"/>
      <c r="K20" s="245"/>
      <c r="L20" s="245"/>
      <c r="M20" s="245"/>
      <c r="N20" s="245"/>
      <c r="O20" s="245"/>
      <c r="P20" s="245"/>
    </row>
    <row r="21" spans="1:16" s="9" customFormat="1" x14ac:dyDescent="0.2">
      <c r="A21" s="119">
        <v>9</v>
      </c>
      <c r="B21" s="119" t="s">
        <v>271</v>
      </c>
      <c r="C21" s="243" t="s">
        <v>690</v>
      </c>
      <c r="D21" s="244" t="s">
        <v>84</v>
      </c>
      <c r="E21" s="200" t="s">
        <v>691</v>
      </c>
      <c r="F21" s="245"/>
      <c r="G21" s="245"/>
      <c r="H21" s="245"/>
      <c r="I21" s="245"/>
      <c r="J21" s="245"/>
      <c r="K21" s="245"/>
      <c r="L21" s="245"/>
      <c r="M21" s="245"/>
      <c r="N21" s="245"/>
      <c r="O21" s="245"/>
      <c r="P21" s="245"/>
    </row>
    <row r="22" spans="1:16" s="9" customFormat="1" x14ac:dyDescent="0.2">
      <c r="A22" s="119">
        <v>10</v>
      </c>
      <c r="B22" s="119" t="s">
        <v>271</v>
      </c>
      <c r="C22" s="243" t="s">
        <v>692</v>
      </c>
      <c r="D22" s="244" t="s">
        <v>84</v>
      </c>
      <c r="E22" s="200">
        <v>0.8</v>
      </c>
      <c r="F22" s="245"/>
      <c r="G22" s="245"/>
      <c r="H22" s="245"/>
      <c r="I22" s="245"/>
      <c r="J22" s="245"/>
      <c r="K22" s="245"/>
      <c r="L22" s="245"/>
      <c r="M22" s="245"/>
      <c r="N22" s="245"/>
      <c r="O22" s="245"/>
      <c r="P22" s="245"/>
    </row>
    <row r="23" spans="1:16" s="9" customFormat="1" x14ac:dyDescent="0.2">
      <c r="A23" s="119">
        <v>11</v>
      </c>
      <c r="B23" s="119" t="s">
        <v>271</v>
      </c>
      <c r="C23" s="243" t="s">
        <v>693</v>
      </c>
      <c r="D23" s="244" t="s">
        <v>84</v>
      </c>
      <c r="E23" s="200">
        <v>60.8</v>
      </c>
      <c r="F23" s="245"/>
      <c r="G23" s="245"/>
      <c r="H23" s="245"/>
      <c r="I23" s="245"/>
      <c r="J23" s="245"/>
      <c r="K23" s="245"/>
      <c r="L23" s="245"/>
      <c r="M23" s="245"/>
      <c r="N23" s="245"/>
      <c r="O23" s="245"/>
      <c r="P23" s="245"/>
    </row>
    <row r="24" spans="1:16" s="9" customFormat="1" x14ac:dyDescent="0.2">
      <c r="A24" s="119">
        <v>12</v>
      </c>
      <c r="B24" s="119" t="s">
        <v>271</v>
      </c>
      <c r="C24" s="243" t="s">
        <v>694</v>
      </c>
      <c r="D24" s="244" t="s">
        <v>84</v>
      </c>
      <c r="E24" s="200">
        <v>8</v>
      </c>
      <c r="F24" s="245"/>
      <c r="G24" s="245"/>
      <c r="H24" s="245"/>
      <c r="I24" s="245"/>
      <c r="J24" s="245"/>
      <c r="K24" s="245"/>
      <c r="L24" s="245"/>
      <c r="M24" s="245"/>
      <c r="N24" s="245"/>
      <c r="O24" s="245"/>
      <c r="P24" s="245"/>
    </row>
    <row r="25" spans="1:16" s="9" customFormat="1" ht="25.5" x14ac:dyDescent="0.2">
      <c r="A25" s="119">
        <v>13</v>
      </c>
      <c r="B25" s="119" t="s">
        <v>271</v>
      </c>
      <c r="C25" s="243" t="s">
        <v>695</v>
      </c>
      <c r="D25" s="244" t="s">
        <v>100</v>
      </c>
      <c r="E25" s="200">
        <v>4</v>
      </c>
      <c r="F25" s="245"/>
      <c r="G25" s="245"/>
      <c r="H25" s="245"/>
      <c r="I25" s="245"/>
      <c r="J25" s="245"/>
      <c r="K25" s="245"/>
      <c r="L25" s="245"/>
      <c r="M25" s="245"/>
      <c r="N25" s="245"/>
      <c r="O25" s="245"/>
      <c r="P25" s="245"/>
    </row>
    <row r="26" spans="1:16" s="26" customFormat="1" ht="25.5" x14ac:dyDescent="0.2">
      <c r="A26" s="119">
        <v>14</v>
      </c>
      <c r="B26" s="119" t="s">
        <v>271</v>
      </c>
      <c r="C26" s="243" t="s">
        <v>696</v>
      </c>
      <c r="D26" s="244" t="s">
        <v>100</v>
      </c>
      <c r="E26" s="246">
        <v>10</v>
      </c>
      <c r="F26" s="245"/>
      <c r="G26" s="245"/>
      <c r="H26" s="245"/>
      <c r="I26" s="245"/>
      <c r="J26" s="245"/>
      <c r="K26" s="245"/>
      <c r="L26" s="245"/>
      <c r="M26" s="245"/>
      <c r="N26" s="245"/>
      <c r="O26" s="245"/>
      <c r="P26" s="245"/>
    </row>
    <row r="27" spans="1:16" s="9" customFormat="1" ht="25.5" x14ac:dyDescent="0.2">
      <c r="A27" s="119">
        <v>15</v>
      </c>
      <c r="B27" s="119" t="s">
        <v>271</v>
      </c>
      <c r="C27" s="243" t="s">
        <v>697</v>
      </c>
      <c r="D27" s="244" t="s">
        <v>100</v>
      </c>
      <c r="E27" s="246">
        <v>1</v>
      </c>
      <c r="F27" s="245"/>
      <c r="G27" s="245"/>
      <c r="H27" s="245"/>
      <c r="I27" s="245"/>
      <c r="J27" s="245"/>
      <c r="K27" s="245"/>
      <c r="L27" s="245"/>
      <c r="M27" s="245"/>
      <c r="N27" s="245"/>
      <c r="O27" s="245"/>
      <c r="P27" s="245"/>
    </row>
    <row r="28" spans="1:16" s="9" customFormat="1" ht="38.25" x14ac:dyDescent="0.2">
      <c r="A28" s="119">
        <v>16</v>
      </c>
      <c r="B28" s="119" t="s">
        <v>271</v>
      </c>
      <c r="C28" s="243" t="s">
        <v>698</v>
      </c>
      <c r="D28" s="244" t="s">
        <v>100</v>
      </c>
      <c r="E28" s="198">
        <v>4</v>
      </c>
      <c r="F28" s="245"/>
      <c r="G28" s="245"/>
      <c r="H28" s="245"/>
      <c r="I28" s="245"/>
      <c r="J28" s="245"/>
      <c r="K28" s="245"/>
      <c r="L28" s="245"/>
      <c r="M28" s="245"/>
      <c r="N28" s="245"/>
      <c r="O28" s="245"/>
      <c r="P28" s="245"/>
    </row>
    <row r="29" spans="1:16" s="9" customFormat="1" x14ac:dyDescent="0.2">
      <c r="A29" s="119">
        <v>17</v>
      </c>
      <c r="B29" s="119" t="s">
        <v>271</v>
      </c>
      <c r="C29" s="243" t="s">
        <v>699</v>
      </c>
      <c r="D29" s="244" t="s">
        <v>100</v>
      </c>
      <c r="E29" s="198">
        <v>2</v>
      </c>
      <c r="F29" s="245"/>
      <c r="G29" s="245"/>
      <c r="H29" s="245"/>
      <c r="I29" s="245"/>
      <c r="J29" s="245"/>
      <c r="K29" s="245"/>
      <c r="L29" s="245"/>
      <c r="M29" s="245"/>
      <c r="N29" s="245"/>
      <c r="O29" s="245"/>
      <c r="P29" s="245"/>
    </row>
    <row r="30" spans="1:16" s="9" customFormat="1" x14ac:dyDescent="0.2">
      <c r="A30" s="119">
        <v>18</v>
      </c>
      <c r="B30" s="119" t="s">
        <v>271</v>
      </c>
      <c r="C30" s="243" t="s">
        <v>700</v>
      </c>
      <c r="D30" s="244" t="s">
        <v>100</v>
      </c>
      <c r="E30" s="198">
        <v>1</v>
      </c>
      <c r="F30" s="245"/>
      <c r="G30" s="245"/>
      <c r="H30" s="245"/>
      <c r="I30" s="245"/>
      <c r="J30" s="245"/>
      <c r="K30" s="245"/>
      <c r="L30" s="245"/>
      <c r="M30" s="245"/>
      <c r="N30" s="245"/>
      <c r="O30" s="245"/>
      <c r="P30" s="245"/>
    </row>
    <row r="31" spans="1:16" s="9" customFormat="1" x14ac:dyDescent="0.2">
      <c r="A31" s="119">
        <v>19</v>
      </c>
      <c r="B31" s="119" t="s">
        <v>271</v>
      </c>
      <c r="C31" s="243" t="s">
        <v>701</v>
      </c>
      <c r="D31" s="244" t="s">
        <v>100</v>
      </c>
      <c r="E31" s="198">
        <v>4</v>
      </c>
      <c r="F31" s="245"/>
      <c r="G31" s="245"/>
      <c r="H31" s="245"/>
      <c r="I31" s="245"/>
      <c r="J31" s="245"/>
      <c r="K31" s="245"/>
      <c r="L31" s="245"/>
      <c r="M31" s="245"/>
      <c r="N31" s="245"/>
      <c r="O31" s="245"/>
      <c r="P31" s="245"/>
    </row>
    <row r="32" spans="1:16" s="9" customFormat="1" x14ac:dyDescent="0.2">
      <c r="A32" s="119">
        <v>20</v>
      </c>
      <c r="B32" s="119" t="s">
        <v>271</v>
      </c>
      <c r="C32" s="243" t="s">
        <v>702</v>
      </c>
      <c r="D32" s="244" t="s">
        <v>100</v>
      </c>
      <c r="E32" s="198">
        <v>1</v>
      </c>
      <c r="F32" s="245"/>
      <c r="G32" s="245"/>
      <c r="H32" s="245"/>
      <c r="I32" s="245"/>
      <c r="J32" s="245"/>
      <c r="K32" s="245"/>
      <c r="L32" s="245"/>
      <c r="M32" s="245"/>
      <c r="N32" s="245"/>
      <c r="O32" s="245"/>
      <c r="P32" s="245"/>
    </row>
    <row r="33" spans="1:16" s="9" customFormat="1" x14ac:dyDescent="0.2">
      <c r="A33" s="119">
        <v>21</v>
      </c>
      <c r="B33" s="119" t="s">
        <v>271</v>
      </c>
      <c r="C33" s="243" t="s">
        <v>703</v>
      </c>
      <c r="D33" s="244" t="s">
        <v>100</v>
      </c>
      <c r="E33" s="198">
        <v>1</v>
      </c>
      <c r="F33" s="245"/>
      <c r="G33" s="245"/>
      <c r="H33" s="245"/>
      <c r="I33" s="245"/>
      <c r="J33" s="245"/>
      <c r="K33" s="245"/>
      <c r="L33" s="245"/>
      <c r="M33" s="245"/>
      <c r="N33" s="245"/>
      <c r="O33" s="245"/>
      <c r="P33" s="245"/>
    </row>
    <row r="34" spans="1:16" s="9" customFormat="1" x14ac:dyDescent="0.2">
      <c r="A34" s="119">
        <v>22</v>
      </c>
      <c r="B34" s="119" t="s">
        <v>271</v>
      </c>
      <c r="C34" s="243" t="s">
        <v>704</v>
      </c>
      <c r="D34" s="244" t="s">
        <v>100</v>
      </c>
      <c r="E34" s="122">
        <v>10</v>
      </c>
      <c r="F34" s="245"/>
      <c r="G34" s="245"/>
      <c r="H34" s="245"/>
      <c r="I34" s="245"/>
      <c r="J34" s="245"/>
      <c r="K34" s="245"/>
      <c r="L34" s="245"/>
      <c r="M34" s="245"/>
      <c r="N34" s="245"/>
      <c r="O34" s="245"/>
      <c r="P34" s="245"/>
    </row>
    <row r="35" spans="1:16" s="9" customFormat="1" ht="25.5" x14ac:dyDescent="0.2">
      <c r="A35" s="119">
        <v>23</v>
      </c>
      <c r="B35" s="119" t="s">
        <v>271</v>
      </c>
      <c r="C35" s="243" t="s">
        <v>705</v>
      </c>
      <c r="D35" s="244" t="s">
        <v>100</v>
      </c>
      <c r="E35" s="122">
        <v>4</v>
      </c>
      <c r="F35" s="245"/>
      <c r="G35" s="245"/>
      <c r="H35" s="245"/>
      <c r="I35" s="245"/>
      <c r="J35" s="245"/>
      <c r="K35" s="245"/>
      <c r="L35" s="245"/>
      <c r="M35" s="245"/>
      <c r="N35" s="245"/>
      <c r="O35" s="245"/>
      <c r="P35" s="245"/>
    </row>
    <row r="36" spans="1:16" s="9" customFormat="1" ht="25.5" x14ac:dyDescent="0.2">
      <c r="A36" s="119">
        <v>24</v>
      </c>
      <c r="B36" s="119" t="s">
        <v>271</v>
      </c>
      <c r="C36" s="243" t="s">
        <v>706</v>
      </c>
      <c r="D36" s="244" t="s">
        <v>100</v>
      </c>
      <c r="E36" s="198">
        <v>10</v>
      </c>
      <c r="F36" s="245"/>
      <c r="G36" s="245"/>
      <c r="H36" s="245"/>
      <c r="I36" s="245"/>
      <c r="J36" s="245"/>
      <c r="K36" s="245"/>
      <c r="L36" s="245"/>
      <c r="M36" s="245"/>
      <c r="N36" s="245"/>
      <c r="O36" s="245"/>
      <c r="P36" s="245"/>
    </row>
    <row r="37" spans="1:16" s="9" customFormat="1" ht="25.5" x14ac:dyDescent="0.2">
      <c r="A37" s="119">
        <v>25</v>
      </c>
      <c r="B37" s="119" t="s">
        <v>271</v>
      </c>
      <c r="C37" s="243" t="s">
        <v>707</v>
      </c>
      <c r="D37" s="244" t="s">
        <v>100</v>
      </c>
      <c r="E37" s="198">
        <v>1</v>
      </c>
      <c r="F37" s="245"/>
      <c r="G37" s="245"/>
      <c r="H37" s="245"/>
      <c r="I37" s="245"/>
      <c r="J37" s="245"/>
      <c r="K37" s="245"/>
      <c r="L37" s="245"/>
      <c r="M37" s="245"/>
      <c r="N37" s="245"/>
      <c r="O37" s="245"/>
      <c r="P37" s="245"/>
    </row>
    <row r="38" spans="1:16" s="9" customFormat="1" x14ac:dyDescent="0.2">
      <c r="A38" s="119">
        <v>26</v>
      </c>
      <c r="B38" s="119" t="s">
        <v>271</v>
      </c>
      <c r="C38" s="243" t="s">
        <v>708</v>
      </c>
      <c r="D38" s="244" t="s">
        <v>100</v>
      </c>
      <c r="E38" s="122">
        <v>4</v>
      </c>
      <c r="F38" s="245"/>
      <c r="G38" s="245"/>
      <c r="H38" s="245"/>
      <c r="I38" s="245"/>
      <c r="J38" s="245"/>
      <c r="K38" s="245"/>
      <c r="L38" s="245"/>
      <c r="M38" s="245"/>
      <c r="N38" s="245"/>
      <c r="O38" s="245"/>
      <c r="P38" s="245"/>
    </row>
    <row r="39" spans="1:16" s="9" customFormat="1" ht="89.25" x14ac:dyDescent="0.2">
      <c r="A39" s="119">
        <v>27</v>
      </c>
      <c r="B39" s="119" t="s">
        <v>271</v>
      </c>
      <c r="C39" s="243" t="s">
        <v>850</v>
      </c>
      <c r="D39" s="244" t="s">
        <v>100</v>
      </c>
      <c r="E39" s="122">
        <v>1</v>
      </c>
      <c r="F39" s="245"/>
      <c r="G39" s="245"/>
      <c r="H39" s="245"/>
      <c r="I39" s="245"/>
      <c r="J39" s="245"/>
      <c r="K39" s="245"/>
      <c r="L39" s="245"/>
      <c r="M39" s="245"/>
      <c r="N39" s="245"/>
      <c r="O39" s="245"/>
      <c r="P39" s="245"/>
    </row>
    <row r="40" spans="1:16" s="9" customFormat="1" x14ac:dyDescent="0.2">
      <c r="A40" s="119">
        <v>28</v>
      </c>
      <c r="B40" s="119" t="s">
        <v>271</v>
      </c>
      <c r="C40" s="243" t="s">
        <v>709</v>
      </c>
      <c r="D40" s="244" t="s">
        <v>100</v>
      </c>
      <c r="E40" s="122">
        <v>1</v>
      </c>
      <c r="F40" s="245"/>
      <c r="G40" s="245"/>
      <c r="H40" s="245"/>
      <c r="I40" s="245"/>
      <c r="J40" s="245"/>
      <c r="K40" s="245"/>
      <c r="L40" s="245"/>
      <c r="M40" s="245"/>
      <c r="N40" s="245"/>
      <c r="O40" s="245"/>
      <c r="P40" s="245"/>
    </row>
    <row r="41" spans="1:16" s="9" customFormat="1" ht="25.5" x14ac:dyDescent="0.2">
      <c r="A41" s="119">
        <v>29</v>
      </c>
      <c r="B41" s="119" t="s">
        <v>271</v>
      </c>
      <c r="C41" s="243" t="s">
        <v>710</v>
      </c>
      <c r="D41" s="247" t="s">
        <v>84</v>
      </c>
      <c r="E41" s="198" t="s">
        <v>743</v>
      </c>
      <c r="F41" s="245"/>
      <c r="G41" s="245"/>
      <c r="H41" s="245"/>
      <c r="I41" s="245"/>
      <c r="J41" s="245"/>
      <c r="K41" s="245"/>
      <c r="L41" s="245"/>
      <c r="M41" s="245"/>
      <c r="N41" s="245"/>
      <c r="O41" s="245"/>
      <c r="P41" s="245"/>
    </row>
    <row r="42" spans="1:16" s="22" customFormat="1" ht="25.5" x14ac:dyDescent="0.2">
      <c r="A42" s="119">
        <v>30</v>
      </c>
      <c r="B42" s="119" t="s">
        <v>271</v>
      </c>
      <c r="C42" s="243" t="s">
        <v>711</v>
      </c>
      <c r="D42" s="247" t="s">
        <v>84</v>
      </c>
      <c r="E42" s="122">
        <v>4</v>
      </c>
      <c r="F42" s="245"/>
      <c r="G42" s="245"/>
      <c r="H42" s="245"/>
      <c r="I42" s="245"/>
      <c r="J42" s="245"/>
      <c r="K42" s="245"/>
      <c r="L42" s="245"/>
      <c r="M42" s="245"/>
      <c r="N42" s="245"/>
      <c r="O42" s="245"/>
      <c r="P42" s="245"/>
    </row>
    <row r="43" spans="1:16" s="9" customFormat="1" ht="38.25" x14ac:dyDescent="0.2">
      <c r="A43" s="119">
        <v>31</v>
      </c>
      <c r="B43" s="119" t="s">
        <v>271</v>
      </c>
      <c r="C43" s="243" t="s">
        <v>741</v>
      </c>
      <c r="D43" s="247" t="s">
        <v>89</v>
      </c>
      <c r="E43" s="122">
        <v>1</v>
      </c>
      <c r="F43" s="245"/>
      <c r="G43" s="245"/>
      <c r="H43" s="245"/>
      <c r="I43" s="245"/>
      <c r="J43" s="245"/>
      <c r="K43" s="245"/>
      <c r="L43" s="245"/>
      <c r="M43" s="245"/>
      <c r="N43" s="245"/>
      <c r="O43" s="245"/>
      <c r="P43" s="245"/>
    </row>
    <row r="44" spans="1:16" s="9" customFormat="1" ht="25.5" x14ac:dyDescent="0.2">
      <c r="A44" s="119">
        <v>32</v>
      </c>
      <c r="B44" s="119" t="s">
        <v>271</v>
      </c>
      <c r="C44" s="243" t="s">
        <v>742</v>
      </c>
      <c r="D44" s="247" t="s">
        <v>89</v>
      </c>
      <c r="E44" s="122">
        <v>1</v>
      </c>
      <c r="F44" s="245"/>
      <c r="G44" s="245"/>
      <c r="H44" s="245"/>
      <c r="I44" s="245"/>
      <c r="J44" s="245"/>
      <c r="K44" s="245"/>
      <c r="L44" s="245"/>
      <c r="M44" s="245"/>
      <c r="N44" s="245"/>
      <c r="O44" s="245"/>
      <c r="P44" s="245"/>
    </row>
    <row r="45" spans="1:16" s="9" customFormat="1" x14ac:dyDescent="0.2">
      <c r="A45" s="119">
        <v>33</v>
      </c>
      <c r="B45" s="119" t="s">
        <v>271</v>
      </c>
      <c r="C45" s="243" t="s">
        <v>739</v>
      </c>
      <c r="D45" s="247" t="s">
        <v>89</v>
      </c>
      <c r="E45" s="122">
        <v>1</v>
      </c>
      <c r="F45" s="245"/>
      <c r="G45" s="245"/>
      <c r="H45" s="245"/>
      <c r="I45" s="245"/>
      <c r="J45" s="245"/>
      <c r="K45" s="245"/>
      <c r="L45" s="245"/>
      <c r="M45" s="245"/>
      <c r="N45" s="245"/>
      <c r="O45" s="245"/>
      <c r="P45" s="245"/>
    </row>
    <row r="46" spans="1:16" s="9" customFormat="1" ht="25.5" x14ac:dyDescent="0.2">
      <c r="A46" s="119">
        <v>34</v>
      </c>
      <c r="B46" s="119" t="s">
        <v>271</v>
      </c>
      <c r="C46" s="243" t="s">
        <v>712</v>
      </c>
      <c r="D46" s="247" t="s">
        <v>89</v>
      </c>
      <c r="E46" s="122">
        <v>1</v>
      </c>
      <c r="F46" s="245"/>
      <c r="G46" s="245"/>
      <c r="H46" s="245"/>
      <c r="I46" s="245"/>
      <c r="J46" s="245"/>
      <c r="K46" s="245"/>
      <c r="L46" s="245"/>
      <c r="M46" s="245"/>
      <c r="N46" s="245"/>
      <c r="O46" s="245"/>
      <c r="P46" s="245"/>
    </row>
    <row r="47" spans="1:16" s="9" customFormat="1" ht="76.5" x14ac:dyDescent="0.2">
      <c r="A47" s="119">
        <v>35</v>
      </c>
      <c r="B47" s="119" t="s">
        <v>271</v>
      </c>
      <c r="C47" s="195" t="s">
        <v>740</v>
      </c>
      <c r="D47" s="248" t="s">
        <v>89</v>
      </c>
      <c r="E47" s="200">
        <v>1</v>
      </c>
      <c r="F47" s="245"/>
      <c r="G47" s="245"/>
      <c r="H47" s="245"/>
      <c r="I47" s="245"/>
      <c r="J47" s="245"/>
      <c r="K47" s="245"/>
      <c r="L47" s="245"/>
      <c r="M47" s="245"/>
      <c r="N47" s="245"/>
      <c r="O47" s="245"/>
      <c r="P47" s="245"/>
    </row>
    <row r="48" spans="1:16" s="9" customFormat="1" x14ac:dyDescent="0.2">
      <c r="A48" s="135"/>
      <c r="B48" s="238"/>
      <c r="C48" s="249" t="s">
        <v>713</v>
      </c>
      <c r="D48" s="250"/>
      <c r="E48" s="251"/>
      <c r="F48" s="252"/>
      <c r="G48" s="252"/>
      <c r="H48" s="252"/>
      <c r="I48" s="252"/>
      <c r="J48" s="252"/>
      <c r="K48" s="252"/>
      <c r="L48" s="252"/>
      <c r="M48" s="252"/>
      <c r="N48" s="252"/>
      <c r="O48" s="252"/>
      <c r="P48" s="252"/>
    </row>
    <row r="49" spans="1:16" s="9" customFormat="1" x14ac:dyDescent="0.2">
      <c r="A49" s="119">
        <v>36</v>
      </c>
      <c r="B49" s="119" t="s">
        <v>271</v>
      </c>
      <c r="C49" s="243" t="s">
        <v>676</v>
      </c>
      <c r="D49" s="247" t="s">
        <v>84</v>
      </c>
      <c r="E49" s="200" t="s">
        <v>714</v>
      </c>
      <c r="F49" s="245"/>
      <c r="G49" s="245"/>
      <c r="H49" s="245"/>
      <c r="I49" s="245"/>
      <c r="J49" s="245"/>
      <c r="K49" s="245"/>
      <c r="L49" s="245"/>
      <c r="M49" s="245"/>
      <c r="N49" s="245"/>
      <c r="O49" s="245"/>
      <c r="P49" s="245"/>
    </row>
    <row r="50" spans="1:16" s="9" customFormat="1" x14ac:dyDescent="0.2">
      <c r="A50" s="119">
        <v>37</v>
      </c>
      <c r="B50" s="119" t="s">
        <v>271</v>
      </c>
      <c r="C50" s="243" t="s">
        <v>678</v>
      </c>
      <c r="D50" s="247" t="s">
        <v>84</v>
      </c>
      <c r="E50" s="198">
        <v>0.5</v>
      </c>
      <c r="F50" s="245"/>
      <c r="G50" s="245"/>
      <c r="H50" s="245"/>
      <c r="I50" s="245"/>
      <c r="J50" s="245"/>
      <c r="K50" s="245"/>
      <c r="L50" s="245"/>
      <c r="M50" s="245"/>
      <c r="N50" s="245"/>
      <c r="O50" s="245"/>
      <c r="P50" s="245"/>
    </row>
    <row r="51" spans="1:16" s="9" customFormat="1" x14ac:dyDescent="0.2">
      <c r="A51" s="119">
        <v>38</v>
      </c>
      <c r="B51" s="119" t="s">
        <v>271</v>
      </c>
      <c r="C51" s="243" t="s">
        <v>715</v>
      </c>
      <c r="D51" s="247" t="s">
        <v>84</v>
      </c>
      <c r="E51" s="200" t="s">
        <v>716</v>
      </c>
      <c r="F51" s="245"/>
      <c r="G51" s="245"/>
      <c r="H51" s="245"/>
      <c r="I51" s="245"/>
      <c r="J51" s="245"/>
      <c r="K51" s="245"/>
      <c r="L51" s="245"/>
      <c r="M51" s="245"/>
      <c r="N51" s="245"/>
      <c r="O51" s="245"/>
      <c r="P51" s="245"/>
    </row>
    <row r="52" spans="1:16" s="9" customFormat="1" x14ac:dyDescent="0.2">
      <c r="A52" s="119">
        <v>39</v>
      </c>
      <c r="B52" s="119" t="s">
        <v>271</v>
      </c>
      <c r="C52" s="243" t="s">
        <v>717</v>
      </c>
      <c r="D52" s="247" t="s">
        <v>84</v>
      </c>
      <c r="E52" s="198" t="s">
        <v>718</v>
      </c>
      <c r="F52" s="245"/>
      <c r="G52" s="245"/>
      <c r="H52" s="245"/>
      <c r="I52" s="245"/>
      <c r="J52" s="245"/>
      <c r="K52" s="245"/>
      <c r="L52" s="245"/>
      <c r="M52" s="245"/>
      <c r="N52" s="245"/>
      <c r="O52" s="245"/>
      <c r="P52" s="245"/>
    </row>
    <row r="53" spans="1:16" s="9" customFormat="1" x14ac:dyDescent="0.2">
      <c r="A53" s="119">
        <v>40</v>
      </c>
      <c r="B53" s="119" t="s">
        <v>271</v>
      </c>
      <c r="C53" s="243" t="s">
        <v>680</v>
      </c>
      <c r="D53" s="247" t="s">
        <v>84</v>
      </c>
      <c r="E53" s="200">
        <v>96.3</v>
      </c>
      <c r="F53" s="245"/>
      <c r="G53" s="245"/>
      <c r="H53" s="245"/>
      <c r="I53" s="245"/>
      <c r="J53" s="245"/>
      <c r="K53" s="245"/>
      <c r="L53" s="245"/>
      <c r="M53" s="245"/>
      <c r="N53" s="245"/>
      <c r="O53" s="245"/>
      <c r="P53" s="245"/>
    </row>
    <row r="54" spans="1:16" s="9" customFormat="1" x14ac:dyDescent="0.2">
      <c r="A54" s="119">
        <v>41</v>
      </c>
      <c r="B54" s="119" t="s">
        <v>271</v>
      </c>
      <c r="C54" s="243" t="s">
        <v>719</v>
      </c>
      <c r="D54" s="247" t="s">
        <v>84</v>
      </c>
      <c r="E54" s="122" t="s">
        <v>720</v>
      </c>
      <c r="F54" s="245"/>
      <c r="G54" s="245"/>
      <c r="H54" s="245"/>
      <c r="I54" s="245"/>
      <c r="J54" s="245"/>
      <c r="K54" s="245"/>
      <c r="L54" s="245"/>
      <c r="M54" s="245"/>
      <c r="N54" s="245"/>
      <c r="O54" s="245"/>
      <c r="P54" s="245"/>
    </row>
    <row r="55" spans="1:16" s="9" customFormat="1" x14ac:dyDescent="0.2">
      <c r="A55" s="119">
        <v>42</v>
      </c>
      <c r="B55" s="119" t="s">
        <v>271</v>
      </c>
      <c r="C55" s="243" t="s">
        <v>721</v>
      </c>
      <c r="D55" s="247" t="s">
        <v>84</v>
      </c>
      <c r="E55" s="122" t="s">
        <v>722</v>
      </c>
      <c r="F55" s="245"/>
      <c r="G55" s="245"/>
      <c r="H55" s="245"/>
      <c r="I55" s="245"/>
      <c r="J55" s="245"/>
      <c r="K55" s="245"/>
      <c r="L55" s="245"/>
      <c r="M55" s="245"/>
      <c r="N55" s="245"/>
      <c r="O55" s="245"/>
      <c r="P55" s="245"/>
    </row>
    <row r="56" spans="1:16" s="26" customFormat="1" ht="25.5" x14ac:dyDescent="0.2">
      <c r="A56" s="119">
        <v>43</v>
      </c>
      <c r="B56" s="119" t="s">
        <v>271</v>
      </c>
      <c r="C56" s="243" t="s">
        <v>723</v>
      </c>
      <c r="D56" s="247" t="s">
        <v>100</v>
      </c>
      <c r="E56" s="200">
        <v>6</v>
      </c>
      <c r="F56" s="245"/>
      <c r="G56" s="245"/>
      <c r="H56" s="245"/>
      <c r="I56" s="245"/>
      <c r="J56" s="245"/>
      <c r="K56" s="245"/>
      <c r="L56" s="245"/>
      <c r="M56" s="245"/>
      <c r="N56" s="245"/>
      <c r="O56" s="245"/>
      <c r="P56" s="245"/>
    </row>
    <row r="57" spans="1:16" s="22" customFormat="1" x14ac:dyDescent="0.2">
      <c r="A57" s="119">
        <v>44</v>
      </c>
      <c r="B57" s="119" t="s">
        <v>271</v>
      </c>
      <c r="C57" s="243" t="s">
        <v>724</v>
      </c>
      <c r="D57" s="247" t="s">
        <v>100</v>
      </c>
      <c r="E57" s="200">
        <v>3</v>
      </c>
      <c r="F57" s="245"/>
      <c r="G57" s="245"/>
      <c r="H57" s="245"/>
      <c r="I57" s="245"/>
      <c r="J57" s="245"/>
      <c r="K57" s="245"/>
      <c r="L57" s="245"/>
      <c r="M57" s="245"/>
      <c r="N57" s="245"/>
      <c r="O57" s="245"/>
      <c r="P57" s="245"/>
    </row>
    <row r="58" spans="1:16" s="9" customFormat="1" x14ac:dyDescent="0.2">
      <c r="A58" s="119">
        <v>45</v>
      </c>
      <c r="B58" s="119" t="s">
        <v>271</v>
      </c>
      <c r="C58" s="243" t="s">
        <v>725</v>
      </c>
      <c r="D58" s="247" t="s">
        <v>100</v>
      </c>
      <c r="E58" s="200">
        <v>1</v>
      </c>
      <c r="F58" s="245"/>
      <c r="G58" s="245"/>
      <c r="H58" s="245"/>
      <c r="I58" s="245"/>
      <c r="J58" s="245"/>
      <c r="K58" s="245"/>
      <c r="L58" s="245"/>
      <c r="M58" s="245"/>
      <c r="N58" s="245"/>
      <c r="O58" s="245"/>
      <c r="P58" s="245"/>
    </row>
    <row r="59" spans="1:16" s="9" customFormat="1" x14ac:dyDescent="0.2">
      <c r="A59" s="119">
        <v>46</v>
      </c>
      <c r="B59" s="119" t="s">
        <v>271</v>
      </c>
      <c r="C59" s="243" t="s">
        <v>726</v>
      </c>
      <c r="D59" s="247" t="s">
        <v>100</v>
      </c>
      <c r="E59" s="200">
        <v>3</v>
      </c>
      <c r="F59" s="245"/>
      <c r="G59" s="245"/>
      <c r="H59" s="245"/>
      <c r="I59" s="245"/>
      <c r="J59" s="245"/>
      <c r="K59" s="245"/>
      <c r="L59" s="245"/>
      <c r="M59" s="245"/>
      <c r="N59" s="245"/>
      <c r="O59" s="245"/>
      <c r="P59" s="245"/>
    </row>
    <row r="60" spans="1:16" s="9" customFormat="1" ht="25.5" x14ac:dyDescent="0.2">
      <c r="A60" s="119">
        <v>47</v>
      </c>
      <c r="B60" s="119" t="s">
        <v>271</v>
      </c>
      <c r="C60" s="243" t="s">
        <v>727</v>
      </c>
      <c r="D60" s="247" t="s">
        <v>100</v>
      </c>
      <c r="E60" s="200">
        <v>3</v>
      </c>
      <c r="F60" s="245"/>
      <c r="G60" s="245"/>
      <c r="H60" s="245"/>
      <c r="I60" s="245"/>
      <c r="J60" s="245"/>
      <c r="K60" s="245"/>
      <c r="L60" s="245"/>
      <c r="M60" s="245"/>
      <c r="N60" s="245"/>
      <c r="O60" s="245"/>
      <c r="P60" s="245"/>
    </row>
    <row r="61" spans="1:16" s="9" customFormat="1" ht="25.5" x14ac:dyDescent="0.2">
      <c r="A61" s="119">
        <v>48</v>
      </c>
      <c r="B61" s="119" t="s">
        <v>271</v>
      </c>
      <c r="C61" s="243" t="s">
        <v>728</v>
      </c>
      <c r="D61" s="247" t="s">
        <v>100</v>
      </c>
      <c r="E61" s="186">
        <v>1</v>
      </c>
      <c r="F61" s="245"/>
      <c r="G61" s="245"/>
      <c r="H61" s="245"/>
      <c r="I61" s="245"/>
      <c r="J61" s="245"/>
      <c r="K61" s="245"/>
      <c r="L61" s="245"/>
      <c r="M61" s="245"/>
      <c r="N61" s="245"/>
      <c r="O61" s="245"/>
      <c r="P61" s="245"/>
    </row>
    <row r="62" spans="1:16" s="22" customFormat="1" ht="25.5" x14ac:dyDescent="0.2">
      <c r="A62" s="119">
        <v>49</v>
      </c>
      <c r="B62" s="119" t="s">
        <v>271</v>
      </c>
      <c r="C62" s="243" t="s">
        <v>729</v>
      </c>
      <c r="D62" s="247" t="s">
        <v>100</v>
      </c>
      <c r="E62" s="186">
        <v>3</v>
      </c>
      <c r="F62" s="245"/>
      <c r="G62" s="245"/>
      <c r="H62" s="245"/>
      <c r="I62" s="245"/>
      <c r="J62" s="245"/>
      <c r="K62" s="245"/>
      <c r="L62" s="245"/>
      <c r="M62" s="245"/>
      <c r="N62" s="245"/>
      <c r="O62" s="245"/>
      <c r="P62" s="245"/>
    </row>
    <row r="63" spans="1:16" s="22" customFormat="1" x14ac:dyDescent="0.2">
      <c r="A63" s="119">
        <v>50</v>
      </c>
      <c r="B63" s="119" t="s">
        <v>271</v>
      </c>
      <c r="C63" s="243" t="s">
        <v>730</v>
      </c>
      <c r="D63" s="247" t="s">
        <v>100</v>
      </c>
      <c r="E63" s="191">
        <v>1</v>
      </c>
      <c r="F63" s="245"/>
      <c r="G63" s="245"/>
      <c r="H63" s="245"/>
      <c r="I63" s="245"/>
      <c r="J63" s="245"/>
      <c r="K63" s="245"/>
      <c r="L63" s="245"/>
      <c r="M63" s="245"/>
      <c r="N63" s="245"/>
      <c r="O63" s="245"/>
      <c r="P63" s="245"/>
    </row>
    <row r="64" spans="1:16" s="22" customFormat="1" ht="25.5" x14ac:dyDescent="0.2">
      <c r="A64" s="119">
        <v>51</v>
      </c>
      <c r="B64" s="119" t="s">
        <v>271</v>
      </c>
      <c r="C64" s="243" t="s">
        <v>731</v>
      </c>
      <c r="D64" s="247" t="s">
        <v>100</v>
      </c>
      <c r="E64" s="253">
        <v>4</v>
      </c>
      <c r="F64" s="245"/>
      <c r="G64" s="245"/>
      <c r="H64" s="245"/>
      <c r="I64" s="245"/>
      <c r="J64" s="245"/>
      <c r="K64" s="245"/>
      <c r="L64" s="245"/>
      <c r="M64" s="245"/>
      <c r="N64" s="245"/>
      <c r="O64" s="245"/>
      <c r="P64" s="245"/>
    </row>
    <row r="65" spans="1:17" s="9" customFormat="1" ht="25.5" x14ac:dyDescent="0.2">
      <c r="A65" s="119">
        <v>52</v>
      </c>
      <c r="B65" s="119" t="s">
        <v>271</v>
      </c>
      <c r="C65" s="243" t="s">
        <v>732</v>
      </c>
      <c r="D65" s="247" t="s">
        <v>100</v>
      </c>
      <c r="E65" s="122">
        <v>4</v>
      </c>
      <c r="F65" s="245"/>
      <c r="G65" s="245"/>
      <c r="H65" s="245"/>
      <c r="I65" s="245"/>
      <c r="J65" s="245"/>
      <c r="K65" s="245"/>
      <c r="L65" s="245"/>
      <c r="M65" s="245"/>
      <c r="N65" s="245"/>
      <c r="O65" s="245"/>
      <c r="P65" s="245"/>
    </row>
    <row r="66" spans="1:17" s="9" customFormat="1" x14ac:dyDescent="0.2">
      <c r="A66" s="119">
        <v>53</v>
      </c>
      <c r="B66" s="119" t="s">
        <v>271</v>
      </c>
      <c r="C66" s="243" t="s">
        <v>733</v>
      </c>
      <c r="D66" s="247" t="s">
        <v>100</v>
      </c>
      <c r="E66" s="200">
        <v>3</v>
      </c>
      <c r="F66" s="245"/>
      <c r="G66" s="245"/>
      <c r="H66" s="245"/>
      <c r="I66" s="245"/>
      <c r="J66" s="245"/>
      <c r="K66" s="245"/>
      <c r="L66" s="245"/>
      <c r="M66" s="245"/>
      <c r="N66" s="245"/>
      <c r="O66" s="245"/>
      <c r="P66" s="245"/>
    </row>
    <row r="67" spans="1:17" s="9" customFormat="1" x14ac:dyDescent="0.2">
      <c r="A67" s="119">
        <v>54</v>
      </c>
      <c r="B67" s="119" t="s">
        <v>271</v>
      </c>
      <c r="C67" s="243" t="s">
        <v>734</v>
      </c>
      <c r="D67" s="247" t="s">
        <v>100</v>
      </c>
      <c r="E67" s="200">
        <v>1</v>
      </c>
      <c r="F67" s="245"/>
      <c r="G67" s="245"/>
      <c r="H67" s="245"/>
      <c r="I67" s="245"/>
      <c r="J67" s="245"/>
      <c r="K67" s="245"/>
      <c r="L67" s="245"/>
      <c r="M67" s="245"/>
      <c r="N67" s="245"/>
      <c r="O67" s="245"/>
      <c r="P67" s="245"/>
    </row>
    <row r="68" spans="1:17" s="9" customFormat="1" x14ac:dyDescent="0.2">
      <c r="A68" s="119">
        <v>55</v>
      </c>
      <c r="B68" s="119" t="s">
        <v>271</v>
      </c>
      <c r="C68" s="243" t="s">
        <v>735</v>
      </c>
      <c r="D68" s="247" t="s">
        <v>100</v>
      </c>
      <c r="E68" s="200">
        <v>1</v>
      </c>
      <c r="F68" s="245"/>
      <c r="G68" s="245"/>
      <c r="H68" s="245"/>
      <c r="I68" s="245"/>
      <c r="J68" s="245"/>
      <c r="K68" s="245"/>
      <c r="L68" s="245"/>
      <c r="M68" s="245"/>
      <c r="N68" s="245"/>
      <c r="O68" s="245"/>
      <c r="P68" s="245"/>
    </row>
    <row r="69" spans="1:17" s="9" customFormat="1" x14ac:dyDescent="0.2">
      <c r="A69" s="119">
        <v>56</v>
      </c>
      <c r="B69" s="119" t="s">
        <v>271</v>
      </c>
      <c r="C69" s="243" t="s">
        <v>736</v>
      </c>
      <c r="D69" s="247" t="s">
        <v>100</v>
      </c>
      <c r="E69" s="200">
        <v>2</v>
      </c>
      <c r="F69" s="245"/>
      <c r="G69" s="245"/>
      <c r="H69" s="245"/>
      <c r="I69" s="245"/>
      <c r="J69" s="245"/>
      <c r="K69" s="245"/>
      <c r="L69" s="245"/>
      <c r="M69" s="245"/>
      <c r="N69" s="245"/>
      <c r="O69" s="245"/>
      <c r="P69" s="245"/>
    </row>
    <row r="70" spans="1:17" s="22" customFormat="1" ht="15.75" x14ac:dyDescent="0.2">
      <c r="A70" s="119">
        <v>57</v>
      </c>
      <c r="B70" s="119" t="s">
        <v>271</v>
      </c>
      <c r="C70" s="243" t="s">
        <v>737</v>
      </c>
      <c r="D70" s="247" t="s">
        <v>849</v>
      </c>
      <c r="E70" s="200">
        <v>87</v>
      </c>
      <c r="F70" s="245"/>
      <c r="G70" s="245"/>
      <c r="H70" s="245"/>
      <c r="I70" s="245"/>
      <c r="J70" s="245"/>
      <c r="K70" s="245"/>
      <c r="L70" s="245"/>
      <c r="M70" s="245"/>
      <c r="N70" s="245"/>
      <c r="O70" s="245"/>
      <c r="P70" s="245"/>
    </row>
    <row r="71" spans="1:17" s="22" customFormat="1" ht="25.5" x14ac:dyDescent="0.2">
      <c r="A71" s="119">
        <v>58</v>
      </c>
      <c r="B71" s="119" t="s">
        <v>271</v>
      </c>
      <c r="C71" s="243" t="s">
        <v>744</v>
      </c>
      <c r="D71" s="247" t="s">
        <v>89</v>
      </c>
      <c r="E71" s="200">
        <v>1</v>
      </c>
      <c r="F71" s="245"/>
      <c r="G71" s="245"/>
      <c r="H71" s="245"/>
      <c r="I71" s="245"/>
      <c r="J71" s="245"/>
      <c r="K71" s="245"/>
      <c r="L71" s="245"/>
      <c r="M71" s="245"/>
      <c r="N71" s="245"/>
      <c r="O71" s="245"/>
      <c r="P71" s="245"/>
    </row>
    <row r="72" spans="1:17" s="22" customFormat="1" ht="25.5" x14ac:dyDescent="0.2">
      <c r="A72" s="119">
        <v>59</v>
      </c>
      <c r="B72" s="119" t="s">
        <v>271</v>
      </c>
      <c r="C72" s="243" t="s">
        <v>738</v>
      </c>
      <c r="D72" s="247" t="s">
        <v>100</v>
      </c>
      <c r="E72" s="200">
        <v>3</v>
      </c>
      <c r="F72" s="245"/>
      <c r="G72" s="245"/>
      <c r="H72" s="245"/>
      <c r="I72" s="245"/>
      <c r="J72" s="245"/>
      <c r="K72" s="245"/>
      <c r="L72" s="245"/>
      <c r="M72" s="245"/>
      <c r="N72" s="245"/>
      <c r="O72" s="245"/>
      <c r="P72" s="245"/>
    </row>
    <row r="73" spans="1:17" s="9" customFormat="1" x14ac:dyDescent="0.2">
      <c r="A73" s="119">
        <v>60</v>
      </c>
      <c r="B73" s="119" t="s">
        <v>271</v>
      </c>
      <c r="C73" s="243" t="s">
        <v>739</v>
      </c>
      <c r="D73" s="247" t="s">
        <v>89</v>
      </c>
      <c r="E73" s="122">
        <v>1</v>
      </c>
      <c r="F73" s="245"/>
      <c r="G73" s="245"/>
      <c r="H73" s="245"/>
      <c r="I73" s="245"/>
      <c r="J73" s="245"/>
      <c r="K73" s="245"/>
      <c r="L73" s="245"/>
      <c r="M73" s="245"/>
      <c r="N73" s="245"/>
      <c r="O73" s="245"/>
      <c r="P73" s="245"/>
    </row>
    <row r="74" spans="1:17" s="9" customFormat="1" ht="76.5" x14ac:dyDescent="0.2">
      <c r="A74" s="119">
        <v>61</v>
      </c>
      <c r="B74" s="119" t="s">
        <v>271</v>
      </c>
      <c r="C74" s="195" t="s">
        <v>740</v>
      </c>
      <c r="D74" s="248" t="s">
        <v>89</v>
      </c>
      <c r="E74" s="200">
        <v>1</v>
      </c>
      <c r="F74" s="245"/>
      <c r="G74" s="245"/>
      <c r="H74" s="245"/>
      <c r="I74" s="245"/>
      <c r="J74" s="245"/>
      <c r="K74" s="245"/>
      <c r="L74" s="245"/>
      <c r="M74" s="245"/>
      <c r="N74" s="245"/>
      <c r="O74" s="245"/>
      <c r="P74" s="245"/>
    </row>
    <row r="75" spans="1:17" s="8" customFormat="1" x14ac:dyDescent="0.2">
      <c r="A75" s="105"/>
      <c r="B75" s="105"/>
      <c r="C75" s="106"/>
      <c r="D75" s="107"/>
      <c r="E75" s="105"/>
      <c r="F75" s="108"/>
      <c r="G75" s="109"/>
      <c r="H75" s="110"/>
      <c r="I75" s="110"/>
      <c r="J75" s="111"/>
      <c r="K75" s="110"/>
      <c r="L75" s="111"/>
      <c r="M75" s="110"/>
      <c r="N75" s="111"/>
      <c r="O75" s="110"/>
      <c r="P75" s="112"/>
    </row>
    <row r="76" spans="1:17" x14ac:dyDescent="0.2">
      <c r="A76" s="34"/>
      <c r="B76" s="34"/>
      <c r="C76" s="40"/>
      <c r="D76" s="36"/>
      <c r="E76" s="34"/>
      <c r="F76" s="34"/>
      <c r="G76" s="89"/>
      <c r="H76" s="90"/>
      <c r="I76" s="90"/>
      <c r="J76" s="90"/>
      <c r="K76" s="91" t="s">
        <v>826</v>
      </c>
      <c r="L76" s="92">
        <f>SUM(L12:L75)</f>
        <v>0</v>
      </c>
      <c r="M76" s="92">
        <f>SUM(M12:M75)</f>
        <v>0</v>
      </c>
      <c r="N76" s="92">
        <f>SUM(N12:N75)</f>
        <v>0</v>
      </c>
      <c r="O76" s="92">
        <f>SUM(O12:O75)</f>
        <v>0</v>
      </c>
      <c r="P76" s="93">
        <f>SUM(P12:P75)</f>
        <v>0</v>
      </c>
    </row>
    <row r="77" spans="1:17" x14ac:dyDescent="0.2">
      <c r="A77" s="34"/>
      <c r="B77" s="34"/>
      <c r="C77" s="40"/>
      <c r="D77" s="36"/>
      <c r="E77" s="34"/>
      <c r="F77" s="34"/>
      <c r="G77" s="89"/>
      <c r="H77" s="90"/>
      <c r="I77" s="90"/>
      <c r="J77" s="90"/>
      <c r="K77" s="91"/>
      <c r="L77" s="94"/>
      <c r="M77" s="94"/>
      <c r="N77" s="94"/>
      <c r="O77" s="94"/>
      <c r="P77" s="95"/>
    </row>
    <row r="78" spans="1:17" x14ac:dyDescent="0.2">
      <c r="A78" s="34"/>
      <c r="B78" s="34"/>
      <c r="C78" s="96" t="s">
        <v>20</v>
      </c>
      <c r="D78" s="36"/>
      <c r="E78" s="34"/>
      <c r="F78" s="53"/>
      <c r="G78" s="89"/>
      <c r="H78" s="90"/>
      <c r="I78" s="90"/>
      <c r="J78" s="90"/>
      <c r="K78" s="90"/>
      <c r="L78" s="90"/>
      <c r="M78" s="90"/>
      <c r="N78" s="90"/>
      <c r="O78" s="90"/>
      <c r="P78" s="97"/>
    </row>
    <row r="79" spans="1:17" s="4" customFormat="1" x14ac:dyDescent="0.2">
      <c r="A79" s="34"/>
      <c r="B79" s="34"/>
      <c r="C79" s="40"/>
      <c r="D79" s="36"/>
      <c r="E79" s="34"/>
      <c r="F79" s="53"/>
      <c r="G79" s="89"/>
      <c r="H79" s="90"/>
      <c r="I79" s="90"/>
      <c r="J79" s="90"/>
      <c r="K79" s="90"/>
      <c r="L79" s="90"/>
      <c r="M79" s="90"/>
      <c r="N79" s="90"/>
      <c r="O79" s="90"/>
      <c r="P79" s="97"/>
      <c r="Q79" s="6"/>
    </row>
    <row r="80" spans="1:17" x14ac:dyDescent="0.2">
      <c r="A80" s="34"/>
      <c r="B80" s="34"/>
      <c r="C80" s="40"/>
      <c r="D80" s="36"/>
      <c r="E80" s="34"/>
      <c r="F80" s="34"/>
      <c r="G80" s="89"/>
      <c r="H80" s="90"/>
      <c r="I80" s="90"/>
      <c r="J80" s="90"/>
      <c r="K80" s="90"/>
      <c r="L80" s="90"/>
      <c r="M80" s="90"/>
      <c r="N80" s="90"/>
      <c r="O80" s="90"/>
      <c r="P80" s="97"/>
    </row>
    <row r="81" spans="1:16" x14ac:dyDescent="0.2">
      <c r="A81" s="34"/>
      <c r="B81" s="34"/>
      <c r="C81" s="40"/>
      <c r="D81" s="36"/>
      <c r="E81" s="34"/>
      <c r="F81" s="34"/>
      <c r="G81" s="89"/>
      <c r="H81" s="90"/>
      <c r="I81" s="90"/>
      <c r="J81" s="90"/>
      <c r="K81" s="90"/>
      <c r="L81" s="90"/>
      <c r="M81" s="90"/>
      <c r="N81" s="90"/>
      <c r="O81" s="90"/>
      <c r="P81" s="97"/>
    </row>
    <row r="82" spans="1:16" x14ac:dyDescent="0.2">
      <c r="A82" s="34"/>
      <c r="B82" s="34"/>
      <c r="C82" s="96" t="s">
        <v>820</v>
      </c>
      <c r="D82" s="36"/>
      <c r="E82" s="34"/>
      <c r="F82" s="34"/>
      <c r="G82" s="89"/>
      <c r="H82" s="90"/>
      <c r="I82" s="90"/>
      <c r="J82" s="90"/>
      <c r="K82" s="90"/>
      <c r="L82" s="90"/>
      <c r="M82" s="90"/>
      <c r="N82" s="90"/>
      <c r="O82" s="90"/>
      <c r="P82" s="97"/>
    </row>
    <row r="83" spans="1:16" x14ac:dyDescent="0.2">
      <c r="A83" s="34"/>
      <c r="B83" s="34"/>
      <c r="C83" s="40"/>
      <c r="D83" s="36"/>
      <c r="E83" s="34"/>
      <c r="F83" s="34"/>
      <c r="G83" s="89"/>
      <c r="H83" s="90"/>
      <c r="I83" s="90"/>
      <c r="J83" s="90"/>
      <c r="K83" s="90"/>
      <c r="L83" s="90"/>
      <c r="M83" s="90"/>
      <c r="N83" s="90"/>
      <c r="O83" s="90"/>
      <c r="P83" s="97"/>
    </row>
    <row r="84" spans="1:16" x14ac:dyDescent="0.2">
      <c r="A84" s="34"/>
      <c r="B84" s="34"/>
      <c r="C84" s="40"/>
      <c r="D84" s="36"/>
      <c r="E84" s="34"/>
      <c r="F84" s="34"/>
      <c r="G84" s="89"/>
      <c r="H84" s="90"/>
      <c r="I84" s="90"/>
      <c r="J84" s="90"/>
      <c r="K84" s="90"/>
      <c r="L84" s="90"/>
      <c r="M84" s="90"/>
      <c r="N84" s="90"/>
      <c r="O84" s="90"/>
      <c r="P84" s="97"/>
    </row>
  </sheetData>
  <mergeCells count="7">
    <mergeCell ref="L9:P9"/>
    <mergeCell ref="A9:A10"/>
    <mergeCell ref="B9:B10"/>
    <mergeCell ref="C9:C10"/>
    <mergeCell ref="D9:D10"/>
    <mergeCell ref="E9:E10"/>
    <mergeCell ref="F9:K9"/>
  </mergeCells>
  <pageMargins left="0.39370078740157483" right="0.35433070866141736" top="1.0236220472440944" bottom="0.39370078740157483" header="0.51181102362204722" footer="0.15748031496062992"/>
  <pageSetup paperSize="9" orientation="landscape" horizontalDpi="4294967292" verticalDpi="360" r:id="rId1"/>
  <headerFooter alignWithMargins="0">
    <oddHeader>&amp;C&amp;12LOKĀLĀ TĀME Nr. 2-6
&amp;"Arial,Bold"&amp;UVENTILĀCIJA.</oddHeader>
    <oddFooter>&amp;C&amp;8&amp;P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J38"/>
  <sheetViews>
    <sheetView workbookViewId="0">
      <selection activeCell="I8" sqref="I8"/>
    </sheetView>
  </sheetViews>
  <sheetFormatPr defaultColWidth="9.140625" defaultRowHeight="12.75" x14ac:dyDescent="0.2"/>
  <cols>
    <col min="1" max="1" width="4.140625" style="3" customWidth="1"/>
    <col min="2" max="2" width="10" style="3" customWidth="1"/>
    <col min="3" max="3" width="28.5703125" style="1" customWidth="1"/>
    <col min="4" max="4" width="17.7109375" style="2" customWidth="1"/>
    <col min="5" max="5" width="17.7109375" style="3" customWidth="1"/>
    <col min="6" max="6" width="17.7109375" style="4" customWidth="1"/>
    <col min="7" max="8" width="17.7109375" style="5" customWidth="1"/>
    <col min="9" max="16384" width="9.140625" style="6"/>
  </cols>
  <sheetData>
    <row r="1" spans="1:10" ht="15" x14ac:dyDescent="0.2">
      <c r="A1" s="37" t="s">
        <v>1</v>
      </c>
      <c r="B1" s="37"/>
      <c r="C1" s="40"/>
      <c r="D1" s="64" t="s">
        <v>35</v>
      </c>
      <c r="E1" s="34"/>
      <c r="F1" s="89"/>
      <c r="G1" s="90"/>
      <c r="H1" s="90"/>
    </row>
    <row r="2" spans="1:10" ht="15" x14ac:dyDescent="0.2">
      <c r="A2" s="37" t="s">
        <v>2</v>
      </c>
      <c r="B2" s="37"/>
      <c r="C2" s="40"/>
      <c r="D2" s="38" t="s">
        <v>48</v>
      </c>
      <c r="E2" s="34"/>
      <c r="F2" s="89"/>
      <c r="G2" s="90"/>
      <c r="H2" s="90"/>
    </row>
    <row r="3" spans="1:10" ht="15" x14ac:dyDescent="0.2">
      <c r="A3" s="37"/>
      <c r="B3" s="37"/>
      <c r="C3" s="40"/>
      <c r="D3" s="38" t="s">
        <v>881</v>
      </c>
      <c r="E3" s="34"/>
      <c r="F3" s="89"/>
      <c r="G3" s="90"/>
      <c r="H3" s="90"/>
    </row>
    <row r="4" spans="1:10" ht="15" x14ac:dyDescent="0.2">
      <c r="A4" s="37"/>
      <c r="B4" s="37"/>
      <c r="C4" s="40"/>
      <c r="D4" s="38" t="s">
        <v>429</v>
      </c>
      <c r="E4" s="34"/>
      <c r="F4" s="89"/>
      <c r="G4" s="90"/>
      <c r="H4" s="90"/>
    </row>
    <row r="5" spans="1:10" ht="15" x14ac:dyDescent="0.2">
      <c r="A5" s="37" t="s">
        <v>3</v>
      </c>
      <c r="B5" s="37"/>
      <c r="C5" s="40"/>
      <c r="D5" s="38" t="s">
        <v>49</v>
      </c>
      <c r="E5" s="34"/>
      <c r="F5" s="89"/>
      <c r="G5" s="90"/>
      <c r="H5" s="90"/>
    </row>
    <row r="6" spans="1:10" ht="15" x14ac:dyDescent="0.2">
      <c r="A6" s="37" t="s">
        <v>4</v>
      </c>
      <c r="B6" s="37"/>
      <c r="C6" s="40"/>
      <c r="D6" s="39"/>
      <c r="E6" s="34"/>
      <c r="F6" s="89"/>
      <c r="G6" s="146"/>
      <c r="H6" s="90"/>
    </row>
    <row r="7" spans="1:10" ht="15" x14ac:dyDescent="0.2">
      <c r="A7" s="37" t="s">
        <v>831</v>
      </c>
      <c r="B7" s="37"/>
      <c r="C7" s="40"/>
      <c r="D7" s="147">
        <f>D29</f>
        <v>0</v>
      </c>
      <c r="E7" s="34"/>
      <c r="F7" s="89"/>
      <c r="G7" s="90"/>
      <c r="H7" s="90"/>
    </row>
    <row r="8" spans="1:10" ht="15" x14ac:dyDescent="0.2">
      <c r="A8" s="37" t="s">
        <v>12</v>
      </c>
      <c r="B8" s="37"/>
      <c r="C8" s="40"/>
      <c r="D8" s="147">
        <f>H25</f>
        <v>0</v>
      </c>
      <c r="E8" s="34"/>
      <c r="F8" s="89"/>
      <c r="G8" s="90"/>
      <c r="H8" s="90"/>
    </row>
    <row r="9" spans="1:10" ht="15" x14ac:dyDescent="0.2">
      <c r="A9" s="37" t="s">
        <v>821</v>
      </c>
      <c r="B9" s="37"/>
      <c r="C9" s="40"/>
      <c r="D9" s="36"/>
      <c r="E9" s="34"/>
      <c r="F9" s="89"/>
      <c r="G9" s="90"/>
      <c r="H9" s="90"/>
    </row>
    <row r="10" spans="1:10" x14ac:dyDescent="0.2">
      <c r="A10" s="34"/>
      <c r="B10" s="34"/>
      <c r="C10" s="40"/>
      <c r="D10" s="36"/>
      <c r="E10" s="34"/>
      <c r="F10" s="89"/>
      <c r="G10" s="90"/>
      <c r="H10" s="90"/>
    </row>
    <row r="11" spans="1:10" ht="20.25" customHeight="1" x14ac:dyDescent="0.2">
      <c r="A11" s="390" t="s">
        <v>5</v>
      </c>
      <c r="B11" s="396" t="s">
        <v>13</v>
      </c>
      <c r="C11" s="394" t="s">
        <v>38</v>
      </c>
      <c r="D11" s="392" t="s">
        <v>832</v>
      </c>
      <c r="E11" s="389" t="s">
        <v>14</v>
      </c>
      <c r="F11" s="389"/>
      <c r="G11" s="389"/>
      <c r="H11" s="387" t="s">
        <v>10</v>
      </c>
      <c r="I11" s="7"/>
    </row>
    <row r="12" spans="1:10" ht="90" customHeight="1" x14ac:dyDescent="0.2">
      <c r="A12" s="391"/>
      <c r="B12" s="397"/>
      <c r="C12" s="395"/>
      <c r="D12" s="393"/>
      <c r="E12" s="159" t="s">
        <v>833</v>
      </c>
      <c r="F12" s="159" t="s">
        <v>834</v>
      </c>
      <c r="G12" s="159" t="s">
        <v>835</v>
      </c>
      <c r="H12" s="388"/>
    </row>
    <row r="13" spans="1:10" x14ac:dyDescent="0.2">
      <c r="A13" s="153"/>
      <c r="B13" s="41"/>
      <c r="C13" s="154"/>
      <c r="D13" s="43"/>
      <c r="E13" s="155"/>
      <c r="F13" s="101"/>
      <c r="G13" s="156"/>
      <c r="H13" s="102"/>
    </row>
    <row r="14" spans="1:10" s="14" customFormat="1" x14ac:dyDescent="0.2">
      <c r="A14" s="113">
        <v>1</v>
      </c>
      <c r="B14" s="113" t="s">
        <v>29</v>
      </c>
      <c r="C14" s="158" t="s">
        <v>50</v>
      </c>
      <c r="D14" s="318">
        <f>'ZD,P'!P67</f>
        <v>0</v>
      </c>
      <c r="E14" s="319">
        <f>'ZD,P'!M67</f>
        <v>0</v>
      </c>
      <c r="F14" s="319">
        <f>'ZD,P'!N67</f>
        <v>0</v>
      </c>
      <c r="G14" s="319">
        <f>'ZD,P'!O67</f>
        <v>0</v>
      </c>
      <c r="H14" s="319">
        <f>'ZD,P'!L67</f>
        <v>0</v>
      </c>
      <c r="I14" s="13"/>
      <c r="J14" s="13"/>
    </row>
    <row r="15" spans="1:10" s="14" customFormat="1" x14ac:dyDescent="0.2">
      <c r="A15" s="113">
        <v>2</v>
      </c>
      <c r="B15" s="113" t="s">
        <v>30</v>
      </c>
      <c r="C15" s="158" t="s">
        <v>51</v>
      </c>
      <c r="D15" s="318">
        <f>BK!P141</f>
        <v>0</v>
      </c>
      <c r="E15" s="319">
        <f>BK!M141</f>
        <v>0</v>
      </c>
      <c r="F15" s="319">
        <f>BK!N141</f>
        <v>0</v>
      </c>
      <c r="G15" s="319">
        <f>BK!O141</f>
        <v>0</v>
      </c>
      <c r="H15" s="319">
        <f>BK!L141</f>
        <v>0</v>
      </c>
      <c r="I15" s="13"/>
      <c r="J15" s="13"/>
    </row>
    <row r="16" spans="1:10" s="14" customFormat="1" x14ac:dyDescent="0.2">
      <c r="A16" s="113">
        <v>3</v>
      </c>
      <c r="B16" s="113" t="s">
        <v>31</v>
      </c>
      <c r="C16" s="158" t="s">
        <v>52</v>
      </c>
      <c r="D16" s="318">
        <f>S!P36</f>
        <v>0</v>
      </c>
      <c r="E16" s="319">
        <f>S!M36</f>
        <v>0</v>
      </c>
      <c r="F16" s="319">
        <f>S!N36</f>
        <v>0</v>
      </c>
      <c r="G16" s="319">
        <f>S!O36</f>
        <v>0</v>
      </c>
      <c r="H16" s="319">
        <f>S!L36</f>
        <v>0</v>
      </c>
      <c r="I16" s="13"/>
      <c r="J16" s="13"/>
    </row>
    <row r="17" spans="1:10" s="14" customFormat="1" x14ac:dyDescent="0.2">
      <c r="A17" s="113">
        <v>4</v>
      </c>
      <c r="B17" s="113" t="s">
        <v>32</v>
      </c>
      <c r="C17" s="158" t="s">
        <v>53</v>
      </c>
      <c r="D17" s="318">
        <f>J!P31</f>
        <v>0</v>
      </c>
      <c r="E17" s="319">
        <f>J!M31</f>
        <v>0</v>
      </c>
      <c r="F17" s="319">
        <f>J!N31</f>
        <v>0</v>
      </c>
      <c r="G17" s="319">
        <f>J!O31</f>
        <v>0</v>
      </c>
      <c r="H17" s="319">
        <f>J!L31</f>
        <v>0</v>
      </c>
      <c r="I17" s="13"/>
      <c r="J17" s="13"/>
    </row>
    <row r="18" spans="1:10" s="14" customFormat="1" x14ac:dyDescent="0.2">
      <c r="A18" s="113">
        <v>5</v>
      </c>
      <c r="B18" s="113" t="s">
        <v>33</v>
      </c>
      <c r="C18" s="158" t="s">
        <v>54</v>
      </c>
      <c r="D18" s="318">
        <f>GR!P62</f>
        <v>0</v>
      </c>
      <c r="E18" s="319">
        <f>GR!M62</f>
        <v>0</v>
      </c>
      <c r="F18" s="319">
        <f>GR!N62</f>
        <v>0</v>
      </c>
      <c r="G18" s="319">
        <f>GR!O62</f>
        <v>0</v>
      </c>
      <c r="H18" s="319">
        <f>GR!L62</f>
        <v>0</v>
      </c>
      <c r="I18" s="13"/>
      <c r="J18" s="13"/>
    </row>
    <row r="19" spans="1:10" s="14" customFormat="1" x14ac:dyDescent="0.2">
      <c r="A19" s="113">
        <v>6</v>
      </c>
      <c r="B19" s="113" t="s">
        <v>34</v>
      </c>
      <c r="C19" s="158" t="s">
        <v>56</v>
      </c>
      <c r="D19" s="318">
        <f>'L,V'!P24</f>
        <v>0</v>
      </c>
      <c r="E19" s="319">
        <f>'L,V'!M24</f>
        <v>0</v>
      </c>
      <c r="F19" s="319">
        <f>'L,V'!N24</f>
        <v>0</v>
      </c>
      <c r="G19" s="319">
        <f>'L,V'!O24</f>
        <v>0</v>
      </c>
      <c r="H19" s="319">
        <f>'L,V'!L24</f>
        <v>0</v>
      </c>
      <c r="I19" s="13"/>
      <c r="J19" s="13"/>
    </row>
    <row r="20" spans="1:10" s="14" customFormat="1" x14ac:dyDescent="0.2">
      <c r="A20" s="113">
        <v>7</v>
      </c>
      <c r="B20" s="113" t="s">
        <v>55</v>
      </c>
      <c r="C20" s="158" t="s">
        <v>58</v>
      </c>
      <c r="D20" s="318">
        <f>'D,V'!P24</f>
        <v>0</v>
      </c>
      <c r="E20" s="319">
        <f>'D,V'!M24</f>
        <v>0</v>
      </c>
      <c r="F20" s="319">
        <f>'D,V'!N24</f>
        <v>0</v>
      </c>
      <c r="G20" s="319">
        <f>'D,V'!O24</f>
        <v>0</v>
      </c>
      <c r="H20" s="319">
        <f>'D,V'!L24</f>
        <v>0</v>
      </c>
      <c r="I20" s="13"/>
      <c r="J20" s="13"/>
    </row>
    <row r="21" spans="1:10" s="14" customFormat="1" x14ac:dyDescent="0.2">
      <c r="A21" s="113">
        <v>8</v>
      </c>
      <c r="B21" s="113" t="s">
        <v>57</v>
      </c>
      <c r="C21" s="158" t="s">
        <v>60</v>
      </c>
      <c r="D21" s="318">
        <v>0</v>
      </c>
      <c r="E21" s="319">
        <f>IeA!M43</f>
        <v>0</v>
      </c>
      <c r="F21" s="319">
        <v>0</v>
      </c>
      <c r="G21" s="319">
        <f>IeA!O43</f>
        <v>0</v>
      </c>
      <c r="H21" s="319">
        <f>IeA!L43</f>
        <v>0</v>
      </c>
      <c r="I21" s="13"/>
      <c r="J21" s="13"/>
    </row>
    <row r="22" spans="1:10" s="14" customFormat="1" x14ac:dyDescent="0.2">
      <c r="A22" s="113">
        <v>9</v>
      </c>
      <c r="B22" s="113" t="s">
        <v>59</v>
      </c>
      <c r="C22" s="158" t="s">
        <v>62</v>
      </c>
      <c r="D22" s="318">
        <f>ĀA!P18</f>
        <v>0</v>
      </c>
      <c r="E22" s="319">
        <f>ĀA!M18</f>
        <v>0</v>
      </c>
      <c r="F22" s="319">
        <f>ĀA!N18</f>
        <v>0</v>
      </c>
      <c r="G22" s="319">
        <f>ĀA!O18</f>
        <v>0</v>
      </c>
      <c r="H22" s="319">
        <f>ĀA!L18</f>
        <v>0</v>
      </c>
      <c r="I22" s="13"/>
      <c r="J22" s="13"/>
    </row>
    <row r="23" spans="1:10" s="14" customFormat="1" x14ac:dyDescent="0.2">
      <c r="A23" s="113">
        <v>10</v>
      </c>
      <c r="B23" s="113" t="s">
        <v>61</v>
      </c>
      <c r="C23" s="158" t="s">
        <v>63</v>
      </c>
      <c r="D23" s="318">
        <f>DD!P28</f>
        <v>0</v>
      </c>
      <c r="E23" s="319">
        <f>DD!M28</f>
        <v>0</v>
      </c>
      <c r="F23" s="319">
        <f>DD!N28</f>
        <v>0</v>
      </c>
      <c r="G23" s="319">
        <f>DD!O28</f>
        <v>0</v>
      </c>
      <c r="H23" s="319">
        <f>DD!L28</f>
        <v>0</v>
      </c>
      <c r="I23" s="13"/>
      <c r="J23" s="13"/>
    </row>
    <row r="24" spans="1:10" x14ac:dyDescent="0.2">
      <c r="A24" s="54"/>
      <c r="B24" s="55"/>
      <c r="C24" s="157"/>
      <c r="D24" s="320"/>
      <c r="E24" s="321"/>
      <c r="F24" s="322"/>
      <c r="G24" s="321"/>
      <c r="H24" s="322"/>
      <c r="I24" s="10"/>
      <c r="J24" s="10"/>
    </row>
    <row r="25" spans="1:10" s="12" customFormat="1" x14ac:dyDescent="0.2">
      <c r="A25" s="148"/>
      <c r="B25" s="148"/>
      <c r="C25" s="149" t="s">
        <v>15</v>
      </c>
      <c r="D25" s="323">
        <f>SUM(D14:D24)</f>
        <v>0</v>
      </c>
      <c r="E25" s="324">
        <f>SUM(E14:E24)</f>
        <v>0</v>
      </c>
      <c r="F25" s="324">
        <f>SUM(F14:F24)</f>
        <v>0</v>
      </c>
      <c r="G25" s="324">
        <f>SUM(G14:G24)</f>
        <v>0</v>
      </c>
      <c r="H25" s="324">
        <f>SUM(H14:H24)</f>
        <v>0</v>
      </c>
      <c r="I25" s="11"/>
      <c r="J25" s="11"/>
    </row>
    <row r="26" spans="1:10" x14ac:dyDescent="0.2">
      <c r="A26" s="34"/>
      <c r="B26" s="34"/>
      <c r="C26" s="47" t="s">
        <v>829</v>
      </c>
      <c r="D26" s="325"/>
      <c r="E26" s="150"/>
      <c r="F26" s="150"/>
      <c r="G26" s="150"/>
      <c r="H26" s="150"/>
      <c r="I26" s="10"/>
      <c r="J26" s="10"/>
    </row>
    <row r="27" spans="1:10" x14ac:dyDescent="0.2">
      <c r="A27" s="34"/>
      <c r="B27" s="34"/>
      <c r="C27" s="152" t="s">
        <v>21</v>
      </c>
      <c r="D27" s="325"/>
      <c r="E27" s="150"/>
      <c r="F27" s="150"/>
      <c r="G27" s="150"/>
      <c r="H27" s="150"/>
      <c r="I27" s="10"/>
      <c r="J27" s="10"/>
    </row>
    <row r="28" spans="1:10" x14ac:dyDescent="0.2">
      <c r="A28" s="34"/>
      <c r="B28" s="34"/>
      <c r="C28" s="47" t="s">
        <v>830</v>
      </c>
      <c r="D28" s="325"/>
      <c r="E28" s="150"/>
      <c r="F28" s="150"/>
      <c r="G28" s="150"/>
      <c r="H28" s="150"/>
      <c r="I28" s="10"/>
      <c r="J28" s="10"/>
    </row>
    <row r="29" spans="1:10" x14ac:dyDescent="0.2">
      <c r="A29" s="34"/>
      <c r="B29" s="34"/>
      <c r="C29" s="49" t="s">
        <v>16</v>
      </c>
      <c r="D29" s="323">
        <f>SUM(D25:D28)</f>
        <v>0</v>
      </c>
      <c r="E29" s="150"/>
      <c r="F29" s="150"/>
      <c r="G29" s="150"/>
      <c r="H29" s="150"/>
      <c r="I29" s="10"/>
      <c r="J29" s="10"/>
    </row>
    <row r="30" spans="1:10" x14ac:dyDescent="0.2">
      <c r="A30" s="34"/>
      <c r="B30" s="34"/>
      <c r="C30" s="40"/>
      <c r="D30" s="36"/>
      <c r="E30" s="34"/>
      <c r="F30" s="89"/>
      <c r="G30" s="90"/>
      <c r="H30" s="90"/>
    </row>
    <row r="31" spans="1:10" x14ac:dyDescent="0.2">
      <c r="A31" s="34"/>
      <c r="B31" s="34"/>
      <c r="C31" s="40"/>
      <c r="D31" s="36"/>
      <c r="E31" s="34"/>
      <c r="F31" s="89"/>
      <c r="G31" s="90"/>
      <c r="H31" s="90"/>
    </row>
    <row r="32" spans="1:10" x14ac:dyDescent="0.2">
      <c r="A32" s="34"/>
      <c r="B32" s="34"/>
      <c r="C32" s="96" t="s">
        <v>20</v>
      </c>
      <c r="D32" s="36"/>
      <c r="E32" s="34"/>
      <c r="F32" s="53"/>
      <c r="G32" s="89"/>
      <c r="H32" s="90"/>
    </row>
    <row r="33" spans="1:8" x14ac:dyDescent="0.2">
      <c r="A33" s="34"/>
      <c r="B33" s="34"/>
      <c r="C33" s="40"/>
      <c r="D33" s="36"/>
      <c r="E33" s="34"/>
      <c r="F33" s="53"/>
      <c r="G33" s="89"/>
      <c r="H33" s="90"/>
    </row>
    <row r="34" spans="1:8" x14ac:dyDescent="0.2">
      <c r="A34" s="34"/>
      <c r="B34" s="34"/>
      <c r="C34" s="96"/>
      <c r="D34" s="36"/>
      <c r="E34" s="34"/>
      <c r="F34" s="53"/>
      <c r="G34" s="89"/>
      <c r="H34" s="90"/>
    </row>
    <row r="35" spans="1:8" x14ac:dyDescent="0.2">
      <c r="A35" s="34"/>
      <c r="B35" s="34"/>
      <c r="C35" s="40"/>
      <c r="D35" s="36"/>
      <c r="E35" s="34"/>
      <c r="F35" s="53"/>
      <c r="G35" s="89"/>
      <c r="H35" s="90"/>
    </row>
    <row r="36" spans="1:8" x14ac:dyDescent="0.2">
      <c r="A36" s="34"/>
      <c r="B36" s="34"/>
      <c r="C36" s="96" t="s">
        <v>820</v>
      </c>
      <c r="D36" s="36"/>
      <c r="E36" s="34"/>
      <c r="F36" s="89"/>
      <c r="G36" s="90"/>
      <c r="H36" s="90"/>
    </row>
    <row r="37" spans="1:8" x14ac:dyDescent="0.2">
      <c r="A37" s="34"/>
      <c r="B37" s="34"/>
      <c r="C37" s="40"/>
      <c r="D37" s="36"/>
      <c r="E37" s="34"/>
      <c r="F37" s="89"/>
      <c r="G37" s="90"/>
      <c r="H37" s="90"/>
    </row>
    <row r="38" spans="1:8" x14ac:dyDescent="0.2">
      <c r="A38" s="34"/>
      <c r="B38" s="34"/>
      <c r="C38" s="40"/>
      <c r="D38" s="36"/>
      <c r="E38" s="34"/>
      <c r="F38" s="89"/>
      <c r="G38" s="90"/>
      <c r="H38" s="90"/>
    </row>
  </sheetData>
  <mergeCells count="6">
    <mergeCell ref="H11:H12"/>
    <mergeCell ref="E11:G11"/>
    <mergeCell ref="A11:A12"/>
    <mergeCell ref="D11:D12"/>
    <mergeCell ref="C11:C12"/>
    <mergeCell ref="B11:B12"/>
  </mergeCells>
  <phoneticPr fontId="3" type="noConversion"/>
  <pageMargins left="0.74803149606299213" right="0.74803149606299213" top="0.86614173228346458" bottom="0.98425196850393704" header="0.51181102362204722" footer="0.51181102362204722"/>
  <pageSetup paperSize="9" orientation="landscape" horizontalDpi="4294967292" verticalDpi="360" r:id="rId1"/>
  <headerFooter alignWithMargins="0">
    <oddHeader xml:space="preserve">&amp;C&amp;"Arial,Bold"&amp;12&amp;UKOPSAVILKUMA APRĒĶINS  Nr. 1&amp;"Arial,Regular"&amp;U
</oddHeader>
    <oddFooter>&amp;C&amp;8&amp;P&amp;R&amp;8&amp;D</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R86"/>
  <sheetViews>
    <sheetView zoomScaleNormal="100" workbookViewId="0">
      <selection activeCell="I10" sqref="I10"/>
    </sheetView>
  </sheetViews>
  <sheetFormatPr defaultColWidth="9.140625" defaultRowHeight="12.75" x14ac:dyDescent="0.2"/>
  <cols>
    <col min="1" max="1" width="5.5703125" style="3" customWidth="1"/>
    <col min="2" max="2" width="7.28515625" style="3" customWidth="1"/>
    <col min="3" max="3" width="29.85546875" style="1" customWidth="1"/>
    <col min="4" max="4" width="6" style="2" customWidth="1"/>
    <col min="5" max="5" width="7.28515625" style="3" customWidth="1"/>
    <col min="6" max="6" width="6.28515625" style="3" customWidth="1"/>
    <col min="7" max="7" width="6.5703125" style="4" customWidth="1"/>
    <col min="8" max="8" width="7.7109375" style="5" customWidth="1"/>
    <col min="9" max="9" width="8.85546875" style="5" customWidth="1"/>
    <col min="10" max="10" width="6.28515625" style="5" customWidth="1"/>
    <col min="11" max="12" width="8.42578125" style="5" customWidth="1"/>
    <col min="13" max="13" width="9.28515625" style="5" customWidth="1"/>
    <col min="14" max="14" width="10" style="5" customWidth="1"/>
    <col min="15" max="15" width="8.42578125" style="5" customWidth="1"/>
    <col min="16" max="16" width="9.42578125" style="6" customWidth="1"/>
    <col min="17" max="16384" width="9.140625" style="6"/>
  </cols>
  <sheetData>
    <row r="1" spans="1:18" ht="15" x14ac:dyDescent="0.2">
      <c r="A1" s="62" t="s">
        <v>1</v>
      </c>
      <c r="B1" s="62"/>
      <c r="C1" s="63"/>
      <c r="D1" s="64" t="s">
        <v>43</v>
      </c>
      <c r="E1" s="65"/>
      <c r="F1" s="65"/>
      <c r="G1" s="66"/>
      <c r="H1" s="67"/>
      <c r="I1" s="67"/>
      <c r="J1" s="67"/>
      <c r="K1" s="67"/>
      <c r="L1" s="67"/>
      <c r="M1" s="67"/>
      <c r="N1" s="67"/>
      <c r="O1" s="67"/>
      <c r="P1" s="68"/>
    </row>
    <row r="2" spans="1:18" ht="15" x14ac:dyDescent="0.2">
      <c r="A2" s="62" t="s">
        <v>2</v>
      </c>
      <c r="B2" s="62"/>
      <c r="C2" s="63"/>
      <c r="D2" s="38" t="s">
        <v>48</v>
      </c>
      <c r="E2" s="65"/>
      <c r="F2" s="65"/>
      <c r="G2" s="66"/>
      <c r="H2" s="67"/>
      <c r="I2" s="67"/>
      <c r="J2" s="67"/>
      <c r="K2" s="67"/>
      <c r="L2" s="67"/>
      <c r="M2" s="67"/>
      <c r="N2" s="67"/>
      <c r="O2" s="67"/>
      <c r="P2" s="68"/>
    </row>
    <row r="3" spans="1:18" ht="15" x14ac:dyDescent="0.2">
      <c r="A3" s="62"/>
      <c r="B3" s="62"/>
      <c r="C3" s="63"/>
      <c r="D3" s="38" t="s">
        <v>881</v>
      </c>
      <c r="E3" s="65"/>
      <c r="F3" s="65"/>
      <c r="G3" s="66"/>
      <c r="H3" s="67"/>
      <c r="I3" s="67"/>
      <c r="J3" s="67"/>
      <c r="K3" s="67"/>
      <c r="L3" s="67"/>
      <c r="M3" s="67"/>
      <c r="N3" s="67"/>
      <c r="O3" s="67"/>
      <c r="P3" s="68"/>
    </row>
    <row r="4" spans="1:18" ht="15" x14ac:dyDescent="0.2">
      <c r="A4" s="62"/>
      <c r="B4" s="62"/>
      <c r="C4" s="63"/>
      <c r="D4" s="38" t="s">
        <v>429</v>
      </c>
      <c r="E4" s="65"/>
      <c r="F4" s="65"/>
      <c r="G4" s="66"/>
      <c r="H4" s="67"/>
      <c r="I4" s="67"/>
      <c r="J4" s="67"/>
      <c r="K4" s="67"/>
      <c r="L4" s="67"/>
      <c r="M4" s="67"/>
      <c r="N4" s="67"/>
      <c r="O4" s="67"/>
      <c r="P4" s="68"/>
    </row>
    <row r="5" spans="1:18" ht="14.25" customHeight="1" x14ac:dyDescent="0.2">
      <c r="A5" s="62" t="s">
        <v>3</v>
      </c>
      <c r="B5" s="62"/>
      <c r="C5" s="63"/>
      <c r="D5" s="38" t="s">
        <v>49</v>
      </c>
      <c r="E5" s="65"/>
      <c r="F5" s="65"/>
      <c r="G5" s="66"/>
      <c r="H5" s="67"/>
      <c r="I5" s="67"/>
      <c r="J5" s="67"/>
      <c r="K5" s="67"/>
      <c r="L5" s="67"/>
      <c r="M5" s="67"/>
      <c r="N5" s="67"/>
      <c r="O5" s="67"/>
      <c r="P5" s="68"/>
    </row>
    <row r="6" spans="1:18" ht="15" x14ac:dyDescent="0.2">
      <c r="A6" s="62" t="s">
        <v>4</v>
      </c>
      <c r="B6" s="62"/>
      <c r="C6" s="63"/>
      <c r="D6" s="69"/>
      <c r="E6" s="65"/>
      <c r="F6" s="65"/>
      <c r="G6" s="66"/>
      <c r="H6" s="67"/>
      <c r="I6" s="67"/>
      <c r="J6" s="67"/>
      <c r="K6" s="67"/>
      <c r="L6" s="67"/>
      <c r="M6" s="67"/>
      <c r="N6" s="67"/>
      <c r="O6" s="67"/>
      <c r="P6" s="68"/>
    </row>
    <row r="7" spans="1:18" ht="15" x14ac:dyDescent="0.2">
      <c r="A7" s="62" t="s">
        <v>848</v>
      </c>
      <c r="B7" s="62"/>
      <c r="C7" s="63"/>
      <c r="D7" s="70"/>
      <c r="E7" s="65"/>
      <c r="F7" s="65"/>
      <c r="G7" s="66"/>
      <c r="H7" s="67"/>
      <c r="I7" s="67"/>
      <c r="J7" s="67"/>
      <c r="K7" s="67"/>
      <c r="L7" s="67"/>
      <c r="M7" s="67"/>
      <c r="N7" s="67"/>
      <c r="O7" s="71" t="s">
        <v>823</v>
      </c>
      <c r="P7" s="72">
        <f>P79</f>
        <v>0</v>
      </c>
    </row>
    <row r="8" spans="1:18" ht="15" x14ac:dyDescent="0.2">
      <c r="A8" s="37" t="s">
        <v>828</v>
      </c>
      <c r="B8" s="37"/>
      <c r="C8" s="63"/>
      <c r="D8" s="70"/>
      <c r="E8" s="65"/>
      <c r="F8" s="65"/>
      <c r="G8" s="66"/>
      <c r="H8" s="67"/>
      <c r="I8" s="67"/>
      <c r="J8" s="67"/>
      <c r="K8" s="67"/>
      <c r="L8" s="67"/>
      <c r="M8" s="67"/>
      <c r="N8" s="67"/>
      <c r="O8" s="67"/>
      <c r="P8" s="68"/>
    </row>
    <row r="9" spans="1:18" ht="20.25" customHeight="1" x14ac:dyDescent="0.2">
      <c r="A9" s="390" t="s">
        <v>5</v>
      </c>
      <c r="B9" s="390" t="s">
        <v>64</v>
      </c>
      <c r="C9" s="402" t="s">
        <v>37</v>
      </c>
      <c r="D9" s="400" t="s">
        <v>6</v>
      </c>
      <c r="E9" s="390" t="s">
        <v>7</v>
      </c>
      <c r="F9" s="389" t="s">
        <v>8</v>
      </c>
      <c r="G9" s="389"/>
      <c r="H9" s="389"/>
      <c r="I9" s="389"/>
      <c r="J9" s="389"/>
      <c r="K9" s="399"/>
      <c r="L9" s="398" t="s">
        <v>11</v>
      </c>
      <c r="M9" s="389"/>
      <c r="N9" s="389"/>
      <c r="O9" s="389"/>
      <c r="P9" s="399"/>
      <c r="Q9" s="7"/>
    </row>
    <row r="10" spans="1:18" ht="90.75" customHeight="1" x14ac:dyDescent="0.2">
      <c r="A10" s="391"/>
      <c r="B10" s="391"/>
      <c r="C10" s="403"/>
      <c r="D10" s="401"/>
      <c r="E10" s="391"/>
      <c r="F10" s="160" t="s">
        <v>9</v>
      </c>
      <c r="G10" s="160" t="s">
        <v>23</v>
      </c>
      <c r="H10" s="161" t="s">
        <v>24</v>
      </c>
      <c r="I10" s="161" t="s">
        <v>36</v>
      </c>
      <c r="J10" s="161" t="s">
        <v>25</v>
      </c>
      <c r="K10" s="161" t="s">
        <v>26</v>
      </c>
      <c r="L10" s="161" t="s">
        <v>10</v>
      </c>
      <c r="M10" s="161" t="s">
        <v>24</v>
      </c>
      <c r="N10" s="161" t="s">
        <v>36</v>
      </c>
      <c r="O10" s="161" t="s">
        <v>25</v>
      </c>
      <c r="P10" s="161" t="s">
        <v>27</v>
      </c>
    </row>
    <row r="11" spans="1:18" x14ac:dyDescent="0.2">
      <c r="A11" s="98"/>
      <c r="B11" s="98"/>
      <c r="C11" s="99"/>
      <c r="D11" s="100"/>
      <c r="E11" s="41"/>
      <c r="F11" s="46"/>
      <c r="G11" s="101"/>
      <c r="H11" s="102"/>
      <c r="I11" s="102"/>
      <c r="J11" s="103"/>
      <c r="K11" s="102"/>
      <c r="L11" s="103"/>
      <c r="M11" s="102"/>
      <c r="N11" s="103"/>
      <c r="O11" s="102"/>
      <c r="P11" s="104"/>
    </row>
    <row r="12" spans="1:18" s="26" customFormat="1" ht="25.5" x14ac:dyDescent="0.2">
      <c r="A12" s="135"/>
      <c r="B12" s="137"/>
      <c r="C12" s="136" t="s">
        <v>341</v>
      </c>
      <c r="D12" s="180"/>
      <c r="E12" s="135"/>
      <c r="F12" s="135"/>
      <c r="G12" s="210"/>
      <c r="H12" s="211"/>
      <c r="I12" s="211"/>
      <c r="J12" s="211"/>
      <c r="K12" s="211"/>
      <c r="L12" s="211"/>
      <c r="M12" s="211"/>
      <c r="N12" s="211"/>
      <c r="O12" s="211"/>
      <c r="P12" s="210"/>
    </row>
    <row r="13" spans="1:18" s="26" customFormat="1" ht="25.5" x14ac:dyDescent="0.2">
      <c r="A13" s="58">
        <v>1</v>
      </c>
      <c r="B13" s="119" t="s">
        <v>340</v>
      </c>
      <c r="C13" s="215" t="s">
        <v>343</v>
      </c>
      <c r="D13" s="216" t="s">
        <v>84</v>
      </c>
      <c r="E13" s="231">
        <v>97</v>
      </c>
      <c r="F13" s="121">
        <v>0</v>
      </c>
      <c r="G13" s="121">
        <v>0</v>
      </c>
      <c r="H13" s="121">
        <v>0</v>
      </c>
      <c r="I13" s="121">
        <v>0</v>
      </c>
      <c r="J13" s="121">
        <v>0</v>
      </c>
      <c r="K13" s="121">
        <v>0</v>
      </c>
      <c r="L13" s="121">
        <v>0</v>
      </c>
      <c r="M13" s="121">
        <v>0</v>
      </c>
      <c r="N13" s="121">
        <v>0</v>
      </c>
      <c r="O13" s="121">
        <v>0</v>
      </c>
      <c r="P13" s="121">
        <v>0</v>
      </c>
      <c r="R13" s="30"/>
    </row>
    <row r="14" spans="1:18" s="26" customFormat="1" ht="25.5" x14ac:dyDescent="0.2">
      <c r="A14" s="58">
        <v>2</v>
      </c>
      <c r="B14" s="119" t="s">
        <v>340</v>
      </c>
      <c r="C14" s="215" t="s">
        <v>344</v>
      </c>
      <c r="D14" s="216" t="s">
        <v>84</v>
      </c>
      <c r="E14" s="231">
        <v>26</v>
      </c>
      <c r="F14" s="121">
        <v>0</v>
      </c>
      <c r="G14" s="121">
        <v>0</v>
      </c>
      <c r="H14" s="121">
        <v>0</v>
      </c>
      <c r="I14" s="121">
        <v>0</v>
      </c>
      <c r="J14" s="121">
        <v>0</v>
      </c>
      <c r="K14" s="121">
        <v>0</v>
      </c>
      <c r="L14" s="121">
        <v>0</v>
      </c>
      <c r="M14" s="121">
        <v>0</v>
      </c>
      <c r="N14" s="121">
        <v>0</v>
      </c>
      <c r="O14" s="121">
        <v>0</v>
      </c>
      <c r="P14" s="121">
        <v>0</v>
      </c>
    </row>
    <row r="15" spans="1:18" s="26" customFormat="1" ht="25.5" x14ac:dyDescent="0.2">
      <c r="A15" s="58">
        <v>3</v>
      </c>
      <c r="B15" s="119" t="s">
        <v>340</v>
      </c>
      <c r="C15" s="215" t="s">
        <v>345</v>
      </c>
      <c r="D15" s="216" t="s">
        <v>84</v>
      </c>
      <c r="E15" s="231">
        <v>92</v>
      </c>
      <c r="F15" s="121">
        <v>0</v>
      </c>
      <c r="G15" s="121">
        <v>0</v>
      </c>
      <c r="H15" s="121">
        <v>0</v>
      </c>
      <c r="I15" s="121">
        <v>0</v>
      </c>
      <c r="J15" s="121">
        <v>0</v>
      </c>
      <c r="K15" s="121">
        <v>0</v>
      </c>
      <c r="L15" s="121">
        <v>0</v>
      </c>
      <c r="M15" s="121">
        <v>0</v>
      </c>
      <c r="N15" s="121">
        <v>0</v>
      </c>
      <c r="O15" s="121">
        <v>0</v>
      </c>
      <c r="P15" s="121">
        <v>0</v>
      </c>
    </row>
    <row r="16" spans="1:18" s="26" customFormat="1" x14ac:dyDescent="0.2">
      <c r="A16" s="58">
        <v>4</v>
      </c>
      <c r="B16" s="119" t="s">
        <v>340</v>
      </c>
      <c r="C16" s="215" t="s">
        <v>346</v>
      </c>
      <c r="D16" s="216" t="s">
        <v>89</v>
      </c>
      <c r="E16" s="231">
        <v>1</v>
      </c>
      <c r="F16" s="121">
        <v>0</v>
      </c>
      <c r="G16" s="121">
        <v>0</v>
      </c>
      <c r="H16" s="121">
        <v>0</v>
      </c>
      <c r="I16" s="121">
        <v>0</v>
      </c>
      <c r="J16" s="121">
        <v>0</v>
      </c>
      <c r="K16" s="121">
        <v>0</v>
      </c>
      <c r="L16" s="121">
        <v>0</v>
      </c>
      <c r="M16" s="121">
        <v>0</v>
      </c>
      <c r="N16" s="121">
        <v>0</v>
      </c>
      <c r="O16" s="121">
        <v>0</v>
      </c>
      <c r="P16" s="121">
        <v>0</v>
      </c>
    </row>
    <row r="17" spans="1:16" s="26" customFormat="1" ht="25.5" x14ac:dyDescent="0.2">
      <c r="A17" s="58">
        <v>5</v>
      </c>
      <c r="B17" s="119" t="s">
        <v>340</v>
      </c>
      <c r="C17" s="215" t="s">
        <v>347</v>
      </c>
      <c r="D17" s="216" t="s">
        <v>84</v>
      </c>
      <c r="E17" s="231">
        <v>77</v>
      </c>
      <c r="F17" s="121">
        <v>0</v>
      </c>
      <c r="G17" s="121">
        <v>0</v>
      </c>
      <c r="H17" s="121">
        <v>0</v>
      </c>
      <c r="I17" s="121">
        <v>0</v>
      </c>
      <c r="J17" s="121">
        <v>0</v>
      </c>
      <c r="K17" s="121">
        <v>0</v>
      </c>
      <c r="L17" s="121">
        <v>0</v>
      </c>
      <c r="M17" s="121">
        <v>0</v>
      </c>
      <c r="N17" s="121">
        <v>0</v>
      </c>
      <c r="O17" s="121">
        <v>0</v>
      </c>
      <c r="P17" s="121">
        <v>0</v>
      </c>
    </row>
    <row r="18" spans="1:16" s="26" customFormat="1" ht="25.5" x14ac:dyDescent="0.2">
      <c r="A18" s="58">
        <v>6</v>
      </c>
      <c r="B18" s="119" t="s">
        <v>340</v>
      </c>
      <c r="C18" s="215" t="s">
        <v>348</v>
      </c>
      <c r="D18" s="216" t="s">
        <v>84</v>
      </c>
      <c r="E18" s="217">
        <v>26</v>
      </c>
      <c r="F18" s="121">
        <v>0</v>
      </c>
      <c r="G18" s="121">
        <v>0</v>
      </c>
      <c r="H18" s="121">
        <v>0</v>
      </c>
      <c r="I18" s="121">
        <v>0</v>
      </c>
      <c r="J18" s="121">
        <v>0</v>
      </c>
      <c r="K18" s="121">
        <v>0</v>
      </c>
      <c r="L18" s="121">
        <v>0</v>
      </c>
      <c r="M18" s="121">
        <v>0</v>
      </c>
      <c r="N18" s="121">
        <v>0</v>
      </c>
      <c r="O18" s="121">
        <v>0</v>
      </c>
      <c r="P18" s="121">
        <v>0</v>
      </c>
    </row>
    <row r="19" spans="1:16" s="26" customFormat="1" ht="25.5" x14ac:dyDescent="0.2">
      <c r="A19" s="58">
        <v>7</v>
      </c>
      <c r="B19" s="119" t="s">
        <v>340</v>
      </c>
      <c r="C19" s="215" t="s">
        <v>572</v>
      </c>
      <c r="D19" s="216" t="s">
        <v>84</v>
      </c>
      <c r="E19" s="217">
        <v>92</v>
      </c>
      <c r="F19" s="121">
        <v>0</v>
      </c>
      <c r="G19" s="121">
        <v>0</v>
      </c>
      <c r="H19" s="121">
        <v>0</v>
      </c>
      <c r="I19" s="121">
        <v>0</v>
      </c>
      <c r="J19" s="121">
        <v>0</v>
      </c>
      <c r="K19" s="121">
        <v>0</v>
      </c>
      <c r="L19" s="121">
        <v>0</v>
      </c>
      <c r="M19" s="121">
        <v>0</v>
      </c>
      <c r="N19" s="121">
        <v>0</v>
      </c>
      <c r="O19" s="121">
        <v>0</v>
      </c>
      <c r="P19" s="121">
        <v>0</v>
      </c>
    </row>
    <row r="20" spans="1:16" s="26" customFormat="1" x14ac:dyDescent="0.2">
      <c r="A20" s="58">
        <v>8</v>
      </c>
      <c r="B20" s="119" t="s">
        <v>340</v>
      </c>
      <c r="C20" s="215" t="s">
        <v>351</v>
      </c>
      <c r="D20" s="217" t="s">
        <v>100</v>
      </c>
      <c r="E20" s="217">
        <v>20</v>
      </c>
      <c r="F20" s="121">
        <v>0</v>
      </c>
      <c r="G20" s="121">
        <v>0</v>
      </c>
      <c r="H20" s="121">
        <v>0</v>
      </c>
      <c r="I20" s="121">
        <v>0</v>
      </c>
      <c r="J20" s="121">
        <v>0</v>
      </c>
      <c r="K20" s="121">
        <v>0</v>
      </c>
      <c r="L20" s="121">
        <v>0</v>
      </c>
      <c r="M20" s="121">
        <v>0</v>
      </c>
      <c r="N20" s="121">
        <v>0</v>
      </c>
      <c r="O20" s="121">
        <v>0</v>
      </c>
      <c r="P20" s="121">
        <v>0</v>
      </c>
    </row>
    <row r="21" spans="1:16" s="26" customFormat="1" x14ac:dyDescent="0.2">
      <c r="A21" s="58">
        <v>9</v>
      </c>
      <c r="B21" s="119" t="s">
        <v>340</v>
      </c>
      <c r="C21" s="215" t="s">
        <v>352</v>
      </c>
      <c r="D21" s="217" t="s">
        <v>100</v>
      </c>
      <c r="E21" s="217">
        <v>2</v>
      </c>
      <c r="F21" s="121">
        <v>0</v>
      </c>
      <c r="G21" s="121">
        <v>0</v>
      </c>
      <c r="H21" s="121">
        <v>0</v>
      </c>
      <c r="I21" s="121">
        <v>0</v>
      </c>
      <c r="J21" s="121">
        <v>0</v>
      </c>
      <c r="K21" s="121">
        <v>0</v>
      </c>
      <c r="L21" s="121">
        <v>0</v>
      </c>
      <c r="M21" s="121">
        <v>0</v>
      </c>
      <c r="N21" s="121">
        <v>0</v>
      </c>
      <c r="O21" s="121">
        <v>0</v>
      </c>
      <c r="P21" s="121">
        <v>0</v>
      </c>
    </row>
    <row r="22" spans="1:16" s="26" customFormat="1" ht="25.5" x14ac:dyDescent="0.2">
      <c r="A22" s="58">
        <v>10</v>
      </c>
      <c r="B22" s="119" t="s">
        <v>340</v>
      </c>
      <c r="C22" s="215" t="s">
        <v>573</v>
      </c>
      <c r="D22" s="217" t="s">
        <v>574</v>
      </c>
      <c r="E22" s="217">
        <v>1</v>
      </c>
      <c r="F22" s="121">
        <v>0</v>
      </c>
      <c r="G22" s="121">
        <v>0</v>
      </c>
      <c r="H22" s="121">
        <v>0</v>
      </c>
      <c r="I22" s="121">
        <v>0</v>
      </c>
      <c r="J22" s="121">
        <v>0</v>
      </c>
      <c r="K22" s="121">
        <v>0</v>
      </c>
      <c r="L22" s="121">
        <v>0</v>
      </c>
      <c r="M22" s="121">
        <v>0</v>
      </c>
      <c r="N22" s="121">
        <v>0</v>
      </c>
      <c r="O22" s="121">
        <v>0</v>
      </c>
      <c r="P22" s="121">
        <v>0</v>
      </c>
    </row>
    <row r="23" spans="1:16" s="26" customFormat="1" ht="38.25" x14ac:dyDescent="0.2">
      <c r="A23" s="58">
        <v>11</v>
      </c>
      <c r="B23" s="119" t="s">
        <v>340</v>
      </c>
      <c r="C23" s="215" t="s">
        <v>355</v>
      </c>
      <c r="D23" s="217" t="s">
        <v>89</v>
      </c>
      <c r="E23" s="217">
        <v>2</v>
      </c>
      <c r="F23" s="121">
        <v>0</v>
      </c>
      <c r="G23" s="121">
        <v>0</v>
      </c>
      <c r="H23" s="121">
        <v>0</v>
      </c>
      <c r="I23" s="121">
        <v>0</v>
      </c>
      <c r="J23" s="121">
        <v>0</v>
      </c>
      <c r="K23" s="121">
        <v>0</v>
      </c>
      <c r="L23" s="121">
        <v>0</v>
      </c>
      <c r="M23" s="121">
        <v>0</v>
      </c>
      <c r="N23" s="121">
        <v>0</v>
      </c>
      <c r="O23" s="121">
        <v>0</v>
      </c>
      <c r="P23" s="121">
        <v>0</v>
      </c>
    </row>
    <row r="24" spans="1:16" s="26" customFormat="1" ht="25.5" x14ac:dyDescent="0.2">
      <c r="A24" s="58">
        <v>12</v>
      </c>
      <c r="B24" s="119" t="s">
        <v>340</v>
      </c>
      <c r="C24" s="215" t="s">
        <v>349</v>
      </c>
      <c r="D24" s="217" t="s">
        <v>84</v>
      </c>
      <c r="E24" s="232">
        <v>196</v>
      </c>
      <c r="F24" s="121">
        <v>0</v>
      </c>
      <c r="G24" s="121">
        <v>0</v>
      </c>
      <c r="H24" s="121">
        <v>0</v>
      </c>
      <c r="I24" s="121">
        <v>0</v>
      </c>
      <c r="J24" s="121">
        <v>0</v>
      </c>
      <c r="K24" s="121">
        <v>0</v>
      </c>
      <c r="L24" s="121">
        <v>0</v>
      </c>
      <c r="M24" s="121">
        <v>0</v>
      </c>
      <c r="N24" s="121">
        <v>0</v>
      </c>
      <c r="O24" s="121">
        <v>0</v>
      </c>
      <c r="P24" s="121">
        <v>0</v>
      </c>
    </row>
    <row r="25" spans="1:16" s="26" customFormat="1" ht="38.25" x14ac:dyDescent="0.2">
      <c r="A25" s="58">
        <v>13</v>
      </c>
      <c r="B25" s="119" t="s">
        <v>340</v>
      </c>
      <c r="C25" s="218" t="s">
        <v>350</v>
      </c>
      <c r="D25" s="217" t="s">
        <v>89</v>
      </c>
      <c r="E25" s="232">
        <v>1</v>
      </c>
      <c r="F25" s="121">
        <v>0</v>
      </c>
      <c r="G25" s="121">
        <v>0</v>
      </c>
      <c r="H25" s="121">
        <v>0</v>
      </c>
      <c r="I25" s="121">
        <v>0</v>
      </c>
      <c r="J25" s="121">
        <v>0</v>
      </c>
      <c r="K25" s="121">
        <v>0</v>
      </c>
      <c r="L25" s="121">
        <v>0</v>
      </c>
      <c r="M25" s="121">
        <v>0</v>
      </c>
      <c r="N25" s="121">
        <v>0</v>
      </c>
      <c r="O25" s="121">
        <v>0</v>
      </c>
      <c r="P25" s="121">
        <v>0</v>
      </c>
    </row>
    <row r="26" spans="1:16" s="28" customFormat="1" ht="25.5" x14ac:dyDescent="0.2">
      <c r="A26" s="135"/>
      <c r="B26" s="137"/>
      <c r="C26" s="136" t="s">
        <v>342</v>
      </c>
      <c r="D26" s="219"/>
      <c r="E26" s="233"/>
      <c r="F26" s="174"/>
      <c r="G26" s="174"/>
      <c r="H26" s="174"/>
      <c r="I26" s="174"/>
      <c r="J26" s="174"/>
      <c r="K26" s="174"/>
      <c r="L26" s="174"/>
      <c r="M26" s="174"/>
      <c r="N26" s="174"/>
      <c r="O26" s="174"/>
      <c r="P26" s="174"/>
    </row>
    <row r="27" spans="1:16" s="9" customFormat="1" ht="25.5" x14ac:dyDescent="0.2">
      <c r="A27" s="119">
        <v>14</v>
      </c>
      <c r="B27" s="119" t="s">
        <v>340</v>
      </c>
      <c r="C27" s="220" t="s">
        <v>356</v>
      </c>
      <c r="D27" s="221" t="s">
        <v>84</v>
      </c>
      <c r="E27" s="234">
        <v>80</v>
      </c>
      <c r="F27" s="121">
        <v>0</v>
      </c>
      <c r="G27" s="121">
        <v>0</v>
      </c>
      <c r="H27" s="121">
        <v>0</v>
      </c>
      <c r="I27" s="121">
        <v>0</v>
      </c>
      <c r="J27" s="121">
        <v>0</v>
      </c>
      <c r="K27" s="121">
        <v>0</v>
      </c>
      <c r="L27" s="121">
        <v>0</v>
      </c>
      <c r="M27" s="121">
        <v>0</v>
      </c>
      <c r="N27" s="121">
        <v>0</v>
      </c>
      <c r="O27" s="121">
        <v>0</v>
      </c>
      <c r="P27" s="121">
        <v>0</v>
      </c>
    </row>
    <row r="28" spans="1:16" s="9" customFormat="1" ht="25.5" x14ac:dyDescent="0.2">
      <c r="A28" s="119">
        <v>15</v>
      </c>
      <c r="B28" s="119" t="s">
        <v>340</v>
      </c>
      <c r="C28" s="220" t="s">
        <v>357</v>
      </c>
      <c r="D28" s="221" t="s">
        <v>84</v>
      </c>
      <c r="E28" s="234">
        <v>22</v>
      </c>
      <c r="F28" s="121">
        <v>0</v>
      </c>
      <c r="G28" s="121">
        <v>0</v>
      </c>
      <c r="H28" s="121">
        <v>0</v>
      </c>
      <c r="I28" s="121">
        <v>0</v>
      </c>
      <c r="J28" s="121">
        <v>0</v>
      </c>
      <c r="K28" s="121">
        <v>0</v>
      </c>
      <c r="L28" s="121">
        <v>0</v>
      </c>
      <c r="M28" s="121">
        <v>0</v>
      </c>
      <c r="N28" s="121">
        <v>0</v>
      </c>
      <c r="O28" s="121">
        <v>0</v>
      </c>
      <c r="P28" s="121">
        <v>0</v>
      </c>
    </row>
    <row r="29" spans="1:16" s="9" customFormat="1" ht="25.5" x14ac:dyDescent="0.2">
      <c r="A29" s="119">
        <v>16</v>
      </c>
      <c r="B29" s="119" t="s">
        <v>340</v>
      </c>
      <c r="C29" s="220" t="s">
        <v>358</v>
      </c>
      <c r="D29" s="221" t="s">
        <v>84</v>
      </c>
      <c r="E29" s="234">
        <v>100</v>
      </c>
      <c r="F29" s="121">
        <v>0</v>
      </c>
      <c r="G29" s="121">
        <v>0</v>
      </c>
      <c r="H29" s="121">
        <v>0</v>
      </c>
      <c r="I29" s="121">
        <v>0</v>
      </c>
      <c r="J29" s="121">
        <v>0</v>
      </c>
      <c r="K29" s="121">
        <v>0</v>
      </c>
      <c r="L29" s="121">
        <v>0</v>
      </c>
      <c r="M29" s="121">
        <v>0</v>
      </c>
      <c r="N29" s="121">
        <v>0</v>
      </c>
      <c r="O29" s="121">
        <v>0</v>
      </c>
      <c r="P29" s="121">
        <v>0</v>
      </c>
    </row>
    <row r="30" spans="1:16" s="9" customFormat="1" x14ac:dyDescent="0.2">
      <c r="A30" s="119">
        <v>17</v>
      </c>
      <c r="B30" s="119" t="s">
        <v>340</v>
      </c>
      <c r="C30" s="220" t="s">
        <v>346</v>
      </c>
      <c r="D30" s="221" t="s">
        <v>89</v>
      </c>
      <c r="E30" s="234">
        <v>1</v>
      </c>
      <c r="F30" s="121">
        <v>0</v>
      </c>
      <c r="G30" s="121">
        <v>0</v>
      </c>
      <c r="H30" s="121">
        <v>0</v>
      </c>
      <c r="I30" s="121">
        <v>0</v>
      </c>
      <c r="J30" s="121">
        <v>0</v>
      </c>
      <c r="K30" s="121">
        <v>0</v>
      </c>
      <c r="L30" s="121">
        <v>0</v>
      </c>
      <c r="M30" s="121">
        <v>0</v>
      </c>
      <c r="N30" s="121">
        <v>0</v>
      </c>
      <c r="O30" s="121">
        <v>0</v>
      </c>
      <c r="P30" s="121">
        <v>0</v>
      </c>
    </row>
    <row r="31" spans="1:16" s="9" customFormat="1" ht="25.5" x14ac:dyDescent="0.2">
      <c r="A31" s="119">
        <v>18</v>
      </c>
      <c r="B31" s="119" t="s">
        <v>340</v>
      </c>
      <c r="C31" s="222" t="s">
        <v>359</v>
      </c>
      <c r="D31" s="221" t="s">
        <v>84</v>
      </c>
      <c r="E31" s="225">
        <v>64</v>
      </c>
      <c r="F31" s="121">
        <v>0</v>
      </c>
      <c r="G31" s="121">
        <v>0</v>
      </c>
      <c r="H31" s="121">
        <v>0</v>
      </c>
      <c r="I31" s="121">
        <v>0</v>
      </c>
      <c r="J31" s="121">
        <v>0</v>
      </c>
      <c r="K31" s="121">
        <v>0</v>
      </c>
      <c r="L31" s="121">
        <v>0</v>
      </c>
      <c r="M31" s="121">
        <v>0</v>
      </c>
      <c r="N31" s="121">
        <v>0</v>
      </c>
      <c r="O31" s="121">
        <v>0</v>
      </c>
      <c r="P31" s="121">
        <v>0</v>
      </c>
    </row>
    <row r="32" spans="1:16" s="9" customFormat="1" ht="25.5" x14ac:dyDescent="0.2">
      <c r="A32" s="119">
        <v>19</v>
      </c>
      <c r="B32" s="119" t="s">
        <v>340</v>
      </c>
      <c r="C32" s="222" t="s">
        <v>360</v>
      </c>
      <c r="D32" s="221" t="s">
        <v>84</v>
      </c>
      <c r="E32" s="225">
        <v>22</v>
      </c>
      <c r="F32" s="121">
        <v>0</v>
      </c>
      <c r="G32" s="121">
        <v>0</v>
      </c>
      <c r="H32" s="121">
        <v>0</v>
      </c>
      <c r="I32" s="121">
        <v>0</v>
      </c>
      <c r="J32" s="121">
        <v>0</v>
      </c>
      <c r="K32" s="121">
        <v>0</v>
      </c>
      <c r="L32" s="121">
        <v>0</v>
      </c>
      <c r="M32" s="121">
        <v>0</v>
      </c>
      <c r="N32" s="121">
        <v>0</v>
      </c>
      <c r="O32" s="121">
        <v>0</v>
      </c>
      <c r="P32" s="121">
        <v>0</v>
      </c>
    </row>
    <row r="33" spans="1:16" s="26" customFormat="1" ht="25.5" x14ac:dyDescent="0.2">
      <c r="A33" s="119">
        <v>20</v>
      </c>
      <c r="B33" s="119" t="s">
        <v>340</v>
      </c>
      <c r="C33" s="222" t="s">
        <v>361</v>
      </c>
      <c r="D33" s="221" t="s">
        <v>84</v>
      </c>
      <c r="E33" s="225">
        <v>100</v>
      </c>
      <c r="F33" s="121">
        <v>0</v>
      </c>
      <c r="G33" s="121">
        <v>0</v>
      </c>
      <c r="H33" s="121">
        <v>0</v>
      </c>
      <c r="I33" s="121">
        <v>0</v>
      </c>
      <c r="J33" s="121">
        <v>0</v>
      </c>
      <c r="K33" s="121">
        <v>0</v>
      </c>
      <c r="L33" s="121">
        <v>0</v>
      </c>
      <c r="M33" s="121">
        <v>0</v>
      </c>
      <c r="N33" s="121">
        <v>0</v>
      </c>
      <c r="O33" s="121">
        <v>0</v>
      </c>
      <c r="P33" s="121">
        <v>0</v>
      </c>
    </row>
    <row r="34" spans="1:16" s="9" customFormat="1" x14ac:dyDescent="0.2">
      <c r="A34" s="119">
        <v>21</v>
      </c>
      <c r="B34" s="119" t="s">
        <v>340</v>
      </c>
      <c r="C34" s="215" t="s">
        <v>351</v>
      </c>
      <c r="D34" s="221" t="s">
        <v>100</v>
      </c>
      <c r="E34" s="225">
        <v>16</v>
      </c>
      <c r="F34" s="121">
        <v>0</v>
      </c>
      <c r="G34" s="121">
        <v>0</v>
      </c>
      <c r="H34" s="121">
        <v>0</v>
      </c>
      <c r="I34" s="121">
        <v>0</v>
      </c>
      <c r="J34" s="121">
        <v>0</v>
      </c>
      <c r="K34" s="121">
        <v>0</v>
      </c>
      <c r="L34" s="121">
        <v>0</v>
      </c>
      <c r="M34" s="121">
        <v>0</v>
      </c>
      <c r="N34" s="121">
        <v>0</v>
      </c>
      <c r="O34" s="121">
        <v>0</v>
      </c>
      <c r="P34" s="121">
        <v>0</v>
      </c>
    </row>
    <row r="35" spans="1:16" s="26" customFormat="1" ht="25.5" x14ac:dyDescent="0.2">
      <c r="A35" s="119">
        <v>22</v>
      </c>
      <c r="B35" s="119" t="s">
        <v>340</v>
      </c>
      <c r="C35" s="215" t="s">
        <v>573</v>
      </c>
      <c r="D35" s="217" t="s">
        <v>574</v>
      </c>
      <c r="E35" s="217">
        <v>1</v>
      </c>
      <c r="F35" s="121">
        <v>0</v>
      </c>
      <c r="G35" s="121">
        <v>0</v>
      </c>
      <c r="H35" s="121">
        <v>0</v>
      </c>
      <c r="I35" s="121">
        <v>0</v>
      </c>
      <c r="J35" s="121">
        <v>0</v>
      </c>
      <c r="K35" s="121">
        <v>0</v>
      </c>
      <c r="L35" s="121">
        <v>0</v>
      </c>
      <c r="M35" s="121">
        <v>0</v>
      </c>
      <c r="N35" s="121">
        <v>0</v>
      </c>
      <c r="O35" s="121">
        <v>0</v>
      </c>
      <c r="P35" s="121">
        <v>0</v>
      </c>
    </row>
    <row r="36" spans="1:16" s="9" customFormat="1" ht="25.5" x14ac:dyDescent="0.2">
      <c r="A36" s="119">
        <v>23</v>
      </c>
      <c r="B36" s="119" t="s">
        <v>340</v>
      </c>
      <c r="C36" s="224" t="s">
        <v>349</v>
      </c>
      <c r="D36" s="225" t="s">
        <v>84</v>
      </c>
      <c r="E36" s="235">
        <v>187</v>
      </c>
      <c r="F36" s="121">
        <v>0</v>
      </c>
      <c r="G36" s="121">
        <v>0</v>
      </c>
      <c r="H36" s="121">
        <v>0</v>
      </c>
      <c r="I36" s="121">
        <v>0</v>
      </c>
      <c r="J36" s="121">
        <v>0</v>
      </c>
      <c r="K36" s="121">
        <v>0</v>
      </c>
      <c r="L36" s="121">
        <v>0</v>
      </c>
      <c r="M36" s="121">
        <v>0</v>
      </c>
      <c r="N36" s="121">
        <v>0</v>
      </c>
      <c r="O36" s="121">
        <v>0</v>
      </c>
      <c r="P36" s="121">
        <v>0</v>
      </c>
    </row>
    <row r="37" spans="1:16" s="9" customFormat="1" ht="38.25" x14ac:dyDescent="0.2">
      <c r="A37" s="119">
        <v>24</v>
      </c>
      <c r="B37" s="119" t="s">
        <v>340</v>
      </c>
      <c r="C37" s="218" t="s">
        <v>350</v>
      </c>
      <c r="D37" s="225" t="s">
        <v>89</v>
      </c>
      <c r="E37" s="225">
        <v>1</v>
      </c>
      <c r="F37" s="121">
        <v>0</v>
      </c>
      <c r="G37" s="121">
        <v>0</v>
      </c>
      <c r="H37" s="121">
        <v>0</v>
      </c>
      <c r="I37" s="121">
        <v>0</v>
      </c>
      <c r="J37" s="121">
        <v>0</v>
      </c>
      <c r="K37" s="121">
        <v>0</v>
      </c>
      <c r="L37" s="121">
        <v>0</v>
      </c>
      <c r="M37" s="121">
        <v>0</v>
      </c>
      <c r="N37" s="121">
        <v>0</v>
      </c>
      <c r="O37" s="121">
        <v>0</v>
      </c>
      <c r="P37" s="121">
        <v>0</v>
      </c>
    </row>
    <row r="38" spans="1:16" s="29" customFormat="1" ht="25.5" x14ac:dyDescent="0.2">
      <c r="A38" s="135"/>
      <c r="B38" s="135"/>
      <c r="C38" s="226" t="s">
        <v>362</v>
      </c>
      <c r="D38" s="173"/>
      <c r="E38" s="173"/>
      <c r="F38" s="174"/>
      <c r="G38" s="174"/>
      <c r="H38" s="174"/>
      <c r="I38" s="174"/>
      <c r="J38" s="174"/>
      <c r="K38" s="174"/>
      <c r="L38" s="174"/>
      <c r="M38" s="174"/>
      <c r="N38" s="174"/>
      <c r="O38" s="174"/>
      <c r="P38" s="174"/>
    </row>
    <row r="39" spans="1:16" s="9" customFormat="1" ht="25.5" x14ac:dyDescent="0.2">
      <c r="A39" s="119">
        <v>25</v>
      </c>
      <c r="B39" s="119" t="s">
        <v>340</v>
      </c>
      <c r="C39" s="218" t="s">
        <v>575</v>
      </c>
      <c r="D39" s="225" t="s">
        <v>267</v>
      </c>
      <c r="E39" s="225">
        <v>1</v>
      </c>
      <c r="F39" s="121">
        <v>0</v>
      </c>
      <c r="G39" s="121">
        <v>0</v>
      </c>
      <c r="H39" s="121">
        <v>0</v>
      </c>
      <c r="I39" s="121">
        <v>0</v>
      </c>
      <c r="J39" s="121">
        <v>0</v>
      </c>
      <c r="K39" s="121">
        <v>0</v>
      </c>
      <c r="L39" s="121">
        <v>0</v>
      </c>
      <c r="M39" s="121">
        <v>0</v>
      </c>
      <c r="N39" s="121">
        <v>0</v>
      </c>
      <c r="O39" s="121">
        <v>0</v>
      </c>
      <c r="P39" s="121">
        <v>0</v>
      </c>
    </row>
    <row r="40" spans="1:16" s="9" customFormat="1" ht="25.5" x14ac:dyDescent="0.2">
      <c r="A40" s="119">
        <v>26</v>
      </c>
      <c r="B40" s="119" t="s">
        <v>340</v>
      </c>
      <c r="C40" s="218" t="s">
        <v>576</v>
      </c>
      <c r="D40" s="225" t="s">
        <v>267</v>
      </c>
      <c r="E40" s="225">
        <v>1</v>
      </c>
      <c r="F40" s="121">
        <v>0</v>
      </c>
      <c r="G40" s="121">
        <v>0</v>
      </c>
      <c r="H40" s="121">
        <v>0</v>
      </c>
      <c r="I40" s="121">
        <v>0</v>
      </c>
      <c r="J40" s="121">
        <v>0</v>
      </c>
      <c r="K40" s="121">
        <v>0</v>
      </c>
      <c r="L40" s="121">
        <v>0</v>
      </c>
      <c r="M40" s="121">
        <v>0</v>
      </c>
      <c r="N40" s="121">
        <v>0</v>
      </c>
      <c r="O40" s="121">
        <v>0</v>
      </c>
      <c r="P40" s="121">
        <v>0</v>
      </c>
    </row>
    <row r="41" spans="1:16" s="9" customFormat="1" ht="25.5" x14ac:dyDescent="0.2">
      <c r="A41" s="119">
        <v>27</v>
      </c>
      <c r="B41" s="119" t="s">
        <v>340</v>
      </c>
      <c r="C41" s="215" t="s">
        <v>371</v>
      </c>
      <c r="D41" s="221" t="s">
        <v>267</v>
      </c>
      <c r="E41" s="225">
        <v>1</v>
      </c>
      <c r="F41" s="121">
        <v>0</v>
      </c>
      <c r="G41" s="121">
        <v>0</v>
      </c>
      <c r="H41" s="121">
        <v>0</v>
      </c>
      <c r="I41" s="121">
        <v>0</v>
      </c>
      <c r="J41" s="121">
        <v>0</v>
      </c>
      <c r="K41" s="121">
        <v>0</v>
      </c>
      <c r="L41" s="121">
        <v>0</v>
      </c>
      <c r="M41" s="121">
        <v>0</v>
      </c>
      <c r="N41" s="121">
        <v>0</v>
      </c>
      <c r="O41" s="121">
        <v>0</v>
      </c>
      <c r="P41" s="121">
        <v>0</v>
      </c>
    </row>
    <row r="42" spans="1:16" s="9" customFormat="1" x14ac:dyDescent="0.2">
      <c r="A42" s="119">
        <v>28</v>
      </c>
      <c r="B42" s="119" t="s">
        <v>340</v>
      </c>
      <c r="C42" s="228" t="s">
        <v>353</v>
      </c>
      <c r="D42" s="225" t="s">
        <v>267</v>
      </c>
      <c r="E42" s="225">
        <v>2</v>
      </c>
      <c r="F42" s="121">
        <v>0</v>
      </c>
      <c r="G42" s="121">
        <v>0</v>
      </c>
      <c r="H42" s="121">
        <v>0</v>
      </c>
      <c r="I42" s="121">
        <v>0</v>
      </c>
      <c r="J42" s="121">
        <v>0</v>
      </c>
      <c r="K42" s="121">
        <v>0</v>
      </c>
      <c r="L42" s="121">
        <v>0</v>
      </c>
      <c r="M42" s="121">
        <v>0</v>
      </c>
      <c r="N42" s="121">
        <v>0</v>
      </c>
      <c r="O42" s="121">
        <v>0</v>
      </c>
      <c r="P42" s="121">
        <v>0</v>
      </c>
    </row>
    <row r="43" spans="1:16" s="9" customFormat="1" x14ac:dyDescent="0.2">
      <c r="A43" s="119">
        <v>29</v>
      </c>
      <c r="B43" s="119" t="s">
        <v>340</v>
      </c>
      <c r="C43" s="215" t="s">
        <v>354</v>
      </c>
      <c r="D43" s="221" t="s">
        <v>100</v>
      </c>
      <c r="E43" s="225">
        <v>4</v>
      </c>
      <c r="F43" s="121">
        <v>0</v>
      </c>
      <c r="G43" s="121">
        <v>0</v>
      </c>
      <c r="H43" s="121">
        <v>0</v>
      </c>
      <c r="I43" s="121">
        <v>0</v>
      </c>
      <c r="J43" s="121">
        <v>0</v>
      </c>
      <c r="K43" s="121">
        <v>0</v>
      </c>
      <c r="L43" s="121">
        <v>0</v>
      </c>
      <c r="M43" s="121">
        <v>0</v>
      </c>
      <c r="N43" s="121">
        <v>0</v>
      </c>
      <c r="O43" s="121">
        <v>0</v>
      </c>
      <c r="P43" s="121">
        <v>0</v>
      </c>
    </row>
    <row r="44" spans="1:16" s="9" customFormat="1" ht="25.5" x14ac:dyDescent="0.2">
      <c r="A44" s="119">
        <v>30</v>
      </c>
      <c r="B44" s="119" t="s">
        <v>340</v>
      </c>
      <c r="C44" s="218" t="s">
        <v>372</v>
      </c>
      <c r="D44" s="225" t="s">
        <v>267</v>
      </c>
      <c r="E44" s="225">
        <v>2</v>
      </c>
      <c r="F44" s="121">
        <v>0</v>
      </c>
      <c r="G44" s="121">
        <v>0</v>
      </c>
      <c r="H44" s="121">
        <v>0</v>
      </c>
      <c r="I44" s="121">
        <v>0</v>
      </c>
      <c r="J44" s="121">
        <v>0</v>
      </c>
      <c r="K44" s="121">
        <v>0</v>
      </c>
      <c r="L44" s="121">
        <v>0</v>
      </c>
      <c r="M44" s="121">
        <v>0</v>
      </c>
      <c r="N44" s="121">
        <v>0</v>
      </c>
      <c r="O44" s="121">
        <v>0</v>
      </c>
      <c r="P44" s="121">
        <v>0</v>
      </c>
    </row>
    <row r="45" spans="1:16" s="9" customFormat="1" ht="25.5" x14ac:dyDescent="0.2">
      <c r="A45" s="119">
        <v>31</v>
      </c>
      <c r="B45" s="119" t="s">
        <v>340</v>
      </c>
      <c r="C45" s="218" t="s">
        <v>577</v>
      </c>
      <c r="D45" s="225" t="s">
        <v>267</v>
      </c>
      <c r="E45" s="225">
        <v>4</v>
      </c>
      <c r="F45" s="121">
        <v>0</v>
      </c>
      <c r="G45" s="121">
        <v>0</v>
      </c>
      <c r="H45" s="121">
        <v>0</v>
      </c>
      <c r="I45" s="121">
        <v>0</v>
      </c>
      <c r="J45" s="121">
        <v>0</v>
      </c>
      <c r="K45" s="121">
        <v>0</v>
      </c>
      <c r="L45" s="121">
        <v>0</v>
      </c>
      <c r="M45" s="121">
        <v>0</v>
      </c>
      <c r="N45" s="121">
        <v>0</v>
      </c>
      <c r="O45" s="121">
        <v>0</v>
      </c>
      <c r="P45" s="121">
        <v>0</v>
      </c>
    </row>
    <row r="46" spans="1:16" s="9" customFormat="1" x14ac:dyDescent="0.2">
      <c r="A46" s="119">
        <v>32</v>
      </c>
      <c r="B46" s="119" t="s">
        <v>340</v>
      </c>
      <c r="C46" s="218" t="s">
        <v>370</v>
      </c>
      <c r="D46" s="225" t="s">
        <v>84</v>
      </c>
      <c r="E46" s="225">
        <v>0.5</v>
      </c>
      <c r="F46" s="121">
        <v>0</v>
      </c>
      <c r="G46" s="121">
        <v>0</v>
      </c>
      <c r="H46" s="121">
        <v>0</v>
      </c>
      <c r="I46" s="121">
        <v>0</v>
      </c>
      <c r="J46" s="121">
        <v>0</v>
      </c>
      <c r="K46" s="121">
        <v>0</v>
      </c>
      <c r="L46" s="121">
        <v>0</v>
      </c>
      <c r="M46" s="121">
        <v>0</v>
      </c>
      <c r="N46" s="121">
        <v>0</v>
      </c>
      <c r="O46" s="121">
        <v>0</v>
      </c>
      <c r="P46" s="121">
        <v>0</v>
      </c>
    </row>
    <row r="47" spans="1:16" s="9" customFormat="1" x14ac:dyDescent="0.2">
      <c r="A47" s="119">
        <v>33</v>
      </c>
      <c r="B47" s="119" t="s">
        <v>340</v>
      </c>
      <c r="C47" s="218" t="s">
        <v>578</v>
      </c>
      <c r="D47" s="225" t="s">
        <v>84</v>
      </c>
      <c r="E47" s="225">
        <v>0.5</v>
      </c>
      <c r="F47" s="121">
        <v>0</v>
      </c>
      <c r="G47" s="121">
        <v>0</v>
      </c>
      <c r="H47" s="121">
        <v>0</v>
      </c>
      <c r="I47" s="121">
        <v>0</v>
      </c>
      <c r="J47" s="121">
        <v>0</v>
      </c>
      <c r="K47" s="121">
        <v>0</v>
      </c>
      <c r="L47" s="121">
        <v>0</v>
      </c>
      <c r="M47" s="121">
        <v>0</v>
      </c>
      <c r="N47" s="121">
        <v>0</v>
      </c>
      <c r="O47" s="121">
        <v>0</v>
      </c>
      <c r="P47" s="121">
        <v>0</v>
      </c>
    </row>
    <row r="48" spans="1:16" s="9" customFormat="1" ht="38.25" x14ac:dyDescent="0.2">
      <c r="A48" s="119">
        <v>34</v>
      </c>
      <c r="B48" s="119" t="s">
        <v>340</v>
      </c>
      <c r="C48" s="218" t="s">
        <v>350</v>
      </c>
      <c r="D48" s="225" t="s">
        <v>89</v>
      </c>
      <c r="E48" s="225">
        <v>1</v>
      </c>
      <c r="F48" s="121">
        <v>0</v>
      </c>
      <c r="G48" s="121">
        <v>0</v>
      </c>
      <c r="H48" s="121">
        <v>0</v>
      </c>
      <c r="I48" s="121">
        <v>0</v>
      </c>
      <c r="J48" s="121">
        <v>0</v>
      </c>
      <c r="K48" s="121">
        <v>0</v>
      </c>
      <c r="L48" s="121">
        <v>0</v>
      </c>
      <c r="M48" s="121">
        <v>0</v>
      </c>
      <c r="N48" s="121">
        <v>0</v>
      </c>
      <c r="O48" s="121">
        <v>0</v>
      </c>
      <c r="P48" s="121">
        <v>0</v>
      </c>
    </row>
    <row r="49" spans="1:16" s="22" customFormat="1" ht="25.5" x14ac:dyDescent="0.2">
      <c r="A49" s="135"/>
      <c r="B49" s="137"/>
      <c r="C49" s="229" t="s">
        <v>363</v>
      </c>
      <c r="D49" s="173"/>
      <c r="E49" s="173"/>
      <c r="F49" s="174"/>
      <c r="G49" s="174"/>
      <c r="H49" s="174"/>
      <c r="I49" s="174"/>
      <c r="J49" s="174"/>
      <c r="K49" s="174"/>
      <c r="L49" s="174"/>
      <c r="M49" s="174"/>
      <c r="N49" s="174"/>
      <c r="O49" s="174"/>
      <c r="P49" s="174"/>
    </row>
    <row r="50" spans="1:16" s="9" customFormat="1" ht="38.25" x14ac:dyDescent="0.2">
      <c r="A50" s="119">
        <v>35</v>
      </c>
      <c r="B50" s="119" t="s">
        <v>340</v>
      </c>
      <c r="C50" s="215" t="s">
        <v>373</v>
      </c>
      <c r="D50" s="225" t="s">
        <v>84</v>
      </c>
      <c r="E50" s="225">
        <v>423</v>
      </c>
      <c r="F50" s="121">
        <v>0</v>
      </c>
      <c r="G50" s="121">
        <v>0</v>
      </c>
      <c r="H50" s="121">
        <v>0</v>
      </c>
      <c r="I50" s="121">
        <v>0</v>
      </c>
      <c r="J50" s="121">
        <v>0</v>
      </c>
      <c r="K50" s="121">
        <v>0</v>
      </c>
      <c r="L50" s="121">
        <v>0</v>
      </c>
      <c r="M50" s="121">
        <v>0</v>
      </c>
      <c r="N50" s="121">
        <v>0</v>
      </c>
      <c r="O50" s="121">
        <v>0</v>
      </c>
      <c r="P50" s="121">
        <v>0</v>
      </c>
    </row>
    <row r="51" spans="1:16" s="9" customFormat="1" ht="25.5" x14ac:dyDescent="0.2">
      <c r="A51" s="119">
        <v>36</v>
      </c>
      <c r="B51" s="119" t="s">
        <v>340</v>
      </c>
      <c r="C51" s="215" t="s">
        <v>364</v>
      </c>
      <c r="D51" s="225" t="s">
        <v>89</v>
      </c>
      <c r="E51" s="225">
        <v>1</v>
      </c>
      <c r="F51" s="121">
        <v>0</v>
      </c>
      <c r="G51" s="121">
        <v>0</v>
      </c>
      <c r="H51" s="121">
        <v>0</v>
      </c>
      <c r="I51" s="121">
        <v>0</v>
      </c>
      <c r="J51" s="121">
        <v>0</v>
      </c>
      <c r="K51" s="121">
        <v>0</v>
      </c>
      <c r="L51" s="121">
        <v>0</v>
      </c>
      <c r="M51" s="121">
        <v>0</v>
      </c>
      <c r="N51" s="121">
        <v>0</v>
      </c>
      <c r="O51" s="121">
        <v>0</v>
      </c>
      <c r="P51" s="121">
        <v>0</v>
      </c>
    </row>
    <row r="52" spans="1:16" s="26" customFormat="1" ht="25.5" x14ac:dyDescent="0.2">
      <c r="A52" s="119">
        <v>37</v>
      </c>
      <c r="B52" s="119" t="s">
        <v>340</v>
      </c>
      <c r="C52" s="215" t="s">
        <v>579</v>
      </c>
      <c r="D52" s="216" t="s">
        <v>84</v>
      </c>
      <c r="E52" s="217">
        <v>250</v>
      </c>
      <c r="F52" s="121">
        <v>0</v>
      </c>
      <c r="G52" s="121">
        <v>0</v>
      </c>
      <c r="H52" s="121">
        <v>0</v>
      </c>
      <c r="I52" s="121">
        <v>0</v>
      </c>
      <c r="J52" s="121">
        <v>0</v>
      </c>
      <c r="K52" s="121">
        <v>0</v>
      </c>
      <c r="L52" s="121">
        <v>0</v>
      </c>
      <c r="M52" s="121">
        <v>0</v>
      </c>
      <c r="N52" s="121">
        <v>0</v>
      </c>
      <c r="O52" s="121">
        <v>0</v>
      </c>
      <c r="P52" s="121">
        <v>0</v>
      </c>
    </row>
    <row r="53" spans="1:16" s="9" customFormat="1" ht="63.75" x14ac:dyDescent="0.2">
      <c r="A53" s="119">
        <v>38</v>
      </c>
      <c r="B53" s="119" t="s">
        <v>340</v>
      </c>
      <c r="C53" s="215" t="s">
        <v>365</v>
      </c>
      <c r="D53" s="225" t="s">
        <v>89</v>
      </c>
      <c r="E53" s="225">
        <v>14</v>
      </c>
      <c r="F53" s="121">
        <v>0</v>
      </c>
      <c r="G53" s="121">
        <v>0</v>
      </c>
      <c r="H53" s="121">
        <v>0</v>
      </c>
      <c r="I53" s="121">
        <v>0</v>
      </c>
      <c r="J53" s="121">
        <v>0</v>
      </c>
      <c r="K53" s="121">
        <v>0</v>
      </c>
      <c r="L53" s="121">
        <v>0</v>
      </c>
      <c r="M53" s="121">
        <v>0</v>
      </c>
      <c r="N53" s="121">
        <v>0</v>
      </c>
      <c r="O53" s="121">
        <v>0</v>
      </c>
      <c r="P53" s="121">
        <v>0</v>
      </c>
    </row>
    <row r="54" spans="1:16" s="9" customFormat="1" x14ac:dyDescent="0.2">
      <c r="A54" s="119">
        <v>39</v>
      </c>
      <c r="B54" s="119" t="s">
        <v>340</v>
      </c>
      <c r="C54" s="228" t="s">
        <v>374</v>
      </c>
      <c r="D54" s="230" t="s">
        <v>100</v>
      </c>
      <c r="E54" s="225">
        <v>3</v>
      </c>
      <c r="F54" s="121">
        <v>0</v>
      </c>
      <c r="G54" s="121">
        <v>0</v>
      </c>
      <c r="H54" s="121">
        <v>0</v>
      </c>
      <c r="I54" s="121">
        <v>0</v>
      </c>
      <c r="J54" s="121">
        <v>0</v>
      </c>
      <c r="K54" s="121">
        <v>0</v>
      </c>
      <c r="L54" s="121">
        <v>0</v>
      </c>
      <c r="M54" s="121">
        <v>0</v>
      </c>
      <c r="N54" s="121">
        <v>0</v>
      </c>
      <c r="O54" s="121">
        <v>0</v>
      </c>
      <c r="P54" s="121">
        <v>0</v>
      </c>
    </row>
    <row r="55" spans="1:16" s="9" customFormat="1" ht="25.5" x14ac:dyDescent="0.2">
      <c r="A55" s="119">
        <v>40</v>
      </c>
      <c r="B55" s="119" t="s">
        <v>340</v>
      </c>
      <c r="C55" s="228" t="s">
        <v>349</v>
      </c>
      <c r="D55" s="225" t="s">
        <v>84</v>
      </c>
      <c r="E55" s="225">
        <v>386</v>
      </c>
      <c r="F55" s="121">
        <v>0</v>
      </c>
      <c r="G55" s="121">
        <v>0</v>
      </c>
      <c r="H55" s="121">
        <v>0</v>
      </c>
      <c r="I55" s="121">
        <v>0</v>
      </c>
      <c r="J55" s="121">
        <v>0</v>
      </c>
      <c r="K55" s="121">
        <v>0</v>
      </c>
      <c r="L55" s="121">
        <v>0</v>
      </c>
      <c r="M55" s="121">
        <v>0</v>
      </c>
      <c r="N55" s="121">
        <v>0</v>
      </c>
      <c r="O55" s="121">
        <v>0</v>
      </c>
      <c r="P55" s="121">
        <v>0</v>
      </c>
    </row>
    <row r="56" spans="1:16" s="9" customFormat="1" ht="38.25" x14ac:dyDescent="0.2">
      <c r="A56" s="119">
        <v>41</v>
      </c>
      <c r="B56" s="119" t="s">
        <v>340</v>
      </c>
      <c r="C56" s="228" t="s">
        <v>350</v>
      </c>
      <c r="D56" s="225" t="s">
        <v>89</v>
      </c>
      <c r="E56" s="225">
        <v>1</v>
      </c>
      <c r="F56" s="121">
        <v>0</v>
      </c>
      <c r="G56" s="121">
        <v>0</v>
      </c>
      <c r="H56" s="121">
        <v>0</v>
      </c>
      <c r="I56" s="121">
        <v>0</v>
      </c>
      <c r="J56" s="121">
        <v>0</v>
      </c>
      <c r="K56" s="121">
        <v>0</v>
      </c>
      <c r="L56" s="121">
        <v>0</v>
      </c>
      <c r="M56" s="121">
        <v>0</v>
      </c>
      <c r="N56" s="121">
        <v>0</v>
      </c>
      <c r="O56" s="121">
        <v>0</v>
      </c>
      <c r="P56" s="121">
        <v>0</v>
      </c>
    </row>
    <row r="57" spans="1:16" s="29" customFormat="1" ht="25.5" x14ac:dyDescent="0.2">
      <c r="A57" s="135"/>
      <c r="B57" s="137"/>
      <c r="C57" s="136" t="s">
        <v>366</v>
      </c>
      <c r="D57" s="173"/>
      <c r="E57" s="135"/>
      <c r="F57" s="135"/>
      <c r="G57" s="135"/>
      <c r="H57" s="135"/>
      <c r="I57" s="135"/>
      <c r="J57" s="135"/>
      <c r="K57" s="135"/>
      <c r="L57" s="135"/>
      <c r="M57" s="135"/>
      <c r="N57" s="135"/>
      <c r="O57" s="135"/>
      <c r="P57" s="135"/>
    </row>
    <row r="58" spans="1:16" s="9" customFormat="1" ht="25.5" x14ac:dyDescent="0.2">
      <c r="A58" s="119">
        <v>42</v>
      </c>
      <c r="B58" s="119" t="s">
        <v>340</v>
      </c>
      <c r="C58" s="220" t="s">
        <v>375</v>
      </c>
      <c r="D58" s="221" t="s">
        <v>84</v>
      </c>
      <c r="E58" s="234">
        <v>19</v>
      </c>
      <c r="F58" s="121">
        <v>0</v>
      </c>
      <c r="G58" s="121">
        <v>0</v>
      </c>
      <c r="H58" s="121">
        <v>0</v>
      </c>
      <c r="I58" s="121">
        <v>0</v>
      </c>
      <c r="J58" s="121">
        <v>0</v>
      </c>
      <c r="K58" s="121">
        <v>0</v>
      </c>
      <c r="L58" s="121">
        <v>0</v>
      </c>
      <c r="M58" s="121">
        <v>0</v>
      </c>
      <c r="N58" s="121">
        <v>0</v>
      </c>
      <c r="O58" s="121">
        <v>0</v>
      </c>
      <c r="P58" s="121">
        <v>0</v>
      </c>
    </row>
    <row r="59" spans="1:16" s="9" customFormat="1" ht="25.5" x14ac:dyDescent="0.2">
      <c r="A59" s="119">
        <v>43</v>
      </c>
      <c r="B59" s="119" t="s">
        <v>340</v>
      </c>
      <c r="C59" s="220" t="s">
        <v>378</v>
      </c>
      <c r="D59" s="221" t="s">
        <v>84</v>
      </c>
      <c r="E59" s="234">
        <v>1</v>
      </c>
      <c r="F59" s="121">
        <v>0</v>
      </c>
      <c r="G59" s="121">
        <v>0</v>
      </c>
      <c r="H59" s="121">
        <v>0</v>
      </c>
      <c r="I59" s="121">
        <v>0</v>
      </c>
      <c r="J59" s="121">
        <v>0</v>
      </c>
      <c r="K59" s="121">
        <v>0</v>
      </c>
      <c r="L59" s="121">
        <v>0</v>
      </c>
      <c r="M59" s="121">
        <v>0</v>
      </c>
      <c r="N59" s="121">
        <v>0</v>
      </c>
      <c r="O59" s="121">
        <v>0</v>
      </c>
      <c r="P59" s="121">
        <v>0</v>
      </c>
    </row>
    <row r="60" spans="1:16" s="9" customFormat="1" ht="25.5" x14ac:dyDescent="0.2">
      <c r="A60" s="119">
        <v>44</v>
      </c>
      <c r="B60" s="119" t="s">
        <v>340</v>
      </c>
      <c r="C60" s="220" t="s">
        <v>379</v>
      </c>
      <c r="D60" s="225" t="s">
        <v>84</v>
      </c>
      <c r="E60" s="225">
        <v>65</v>
      </c>
      <c r="F60" s="121">
        <v>0</v>
      </c>
      <c r="G60" s="121">
        <v>0</v>
      </c>
      <c r="H60" s="121">
        <v>0</v>
      </c>
      <c r="I60" s="121">
        <v>0</v>
      </c>
      <c r="J60" s="121">
        <v>0</v>
      </c>
      <c r="K60" s="121">
        <v>0</v>
      </c>
      <c r="L60" s="121">
        <v>0</v>
      </c>
      <c r="M60" s="121">
        <v>0</v>
      </c>
      <c r="N60" s="121">
        <v>0</v>
      </c>
      <c r="O60" s="121">
        <v>0</v>
      </c>
      <c r="P60" s="121">
        <v>0</v>
      </c>
    </row>
    <row r="61" spans="1:16" s="9" customFormat="1" ht="25.5" x14ac:dyDescent="0.2">
      <c r="A61" s="119">
        <v>45</v>
      </c>
      <c r="B61" s="119" t="s">
        <v>340</v>
      </c>
      <c r="C61" s="220" t="s">
        <v>380</v>
      </c>
      <c r="D61" s="225" t="s">
        <v>84</v>
      </c>
      <c r="E61" s="225">
        <v>89</v>
      </c>
      <c r="F61" s="121">
        <v>0</v>
      </c>
      <c r="G61" s="121">
        <v>0</v>
      </c>
      <c r="H61" s="121">
        <v>0</v>
      </c>
      <c r="I61" s="121">
        <v>0</v>
      </c>
      <c r="J61" s="121">
        <v>0</v>
      </c>
      <c r="K61" s="121">
        <v>0</v>
      </c>
      <c r="L61" s="121">
        <v>0</v>
      </c>
      <c r="M61" s="121">
        <v>0</v>
      </c>
      <c r="N61" s="121">
        <v>0</v>
      </c>
      <c r="O61" s="121">
        <v>0</v>
      </c>
      <c r="P61" s="121">
        <v>0</v>
      </c>
    </row>
    <row r="62" spans="1:16" s="9" customFormat="1" ht="25.5" x14ac:dyDescent="0.2">
      <c r="A62" s="119">
        <v>46</v>
      </c>
      <c r="B62" s="119" t="s">
        <v>340</v>
      </c>
      <c r="C62" s="220" t="s">
        <v>384</v>
      </c>
      <c r="D62" s="225" t="s">
        <v>84</v>
      </c>
      <c r="E62" s="225">
        <v>48</v>
      </c>
      <c r="F62" s="121">
        <v>0</v>
      </c>
      <c r="G62" s="121">
        <v>0</v>
      </c>
      <c r="H62" s="121">
        <v>0</v>
      </c>
      <c r="I62" s="121">
        <v>0</v>
      </c>
      <c r="J62" s="121">
        <v>0</v>
      </c>
      <c r="K62" s="121">
        <v>0</v>
      </c>
      <c r="L62" s="121">
        <v>0</v>
      </c>
      <c r="M62" s="121">
        <v>0</v>
      </c>
      <c r="N62" s="121">
        <v>0</v>
      </c>
      <c r="O62" s="121">
        <v>0</v>
      </c>
      <c r="P62" s="121">
        <v>0</v>
      </c>
    </row>
    <row r="63" spans="1:16" s="9" customFormat="1" ht="25.5" x14ac:dyDescent="0.2">
      <c r="A63" s="119">
        <v>47</v>
      </c>
      <c r="B63" s="119" t="s">
        <v>340</v>
      </c>
      <c r="C63" s="220" t="s">
        <v>376</v>
      </c>
      <c r="D63" s="221" t="s">
        <v>89</v>
      </c>
      <c r="E63" s="234">
        <v>1</v>
      </c>
      <c r="F63" s="121">
        <v>0</v>
      </c>
      <c r="G63" s="121">
        <v>0</v>
      </c>
      <c r="H63" s="121">
        <v>0</v>
      </c>
      <c r="I63" s="121">
        <v>0</v>
      </c>
      <c r="J63" s="121">
        <v>0</v>
      </c>
      <c r="K63" s="121">
        <v>0</v>
      </c>
      <c r="L63" s="121">
        <v>0</v>
      </c>
      <c r="M63" s="121">
        <v>0</v>
      </c>
      <c r="N63" s="121">
        <v>0</v>
      </c>
      <c r="O63" s="121">
        <v>0</v>
      </c>
      <c r="P63" s="121">
        <v>0</v>
      </c>
    </row>
    <row r="64" spans="1:16" s="9" customFormat="1" ht="25.5" x14ac:dyDescent="0.2">
      <c r="A64" s="119">
        <v>48</v>
      </c>
      <c r="B64" s="119" t="s">
        <v>340</v>
      </c>
      <c r="C64" s="220" t="s">
        <v>377</v>
      </c>
      <c r="D64" s="221" t="s">
        <v>89</v>
      </c>
      <c r="E64" s="234">
        <v>1</v>
      </c>
      <c r="F64" s="121">
        <f>SUM(L59)*0.4</f>
        <v>0</v>
      </c>
      <c r="G64" s="121">
        <f t="shared" ref="G64:P64" si="0">SUM(M59)*0.4</f>
        <v>0</v>
      </c>
      <c r="H64" s="121">
        <f t="shared" si="0"/>
        <v>0</v>
      </c>
      <c r="I64" s="121">
        <f t="shared" si="0"/>
        <v>0</v>
      </c>
      <c r="J64" s="121">
        <f t="shared" si="0"/>
        <v>0</v>
      </c>
      <c r="K64" s="121">
        <f t="shared" si="0"/>
        <v>0</v>
      </c>
      <c r="L64" s="121">
        <f t="shared" si="0"/>
        <v>0</v>
      </c>
      <c r="M64" s="121">
        <f t="shared" si="0"/>
        <v>0</v>
      </c>
      <c r="N64" s="121">
        <f t="shared" si="0"/>
        <v>0</v>
      </c>
      <c r="O64" s="121">
        <f t="shared" si="0"/>
        <v>0</v>
      </c>
      <c r="P64" s="121">
        <f t="shared" si="0"/>
        <v>0</v>
      </c>
    </row>
    <row r="65" spans="1:16" s="9" customFormat="1" ht="25.5" x14ac:dyDescent="0.2">
      <c r="A65" s="119">
        <v>49</v>
      </c>
      <c r="B65" s="119" t="s">
        <v>340</v>
      </c>
      <c r="C65" s="220" t="s">
        <v>381</v>
      </c>
      <c r="D65" s="221" t="s">
        <v>89</v>
      </c>
      <c r="E65" s="221">
        <v>1</v>
      </c>
      <c r="F65" s="121">
        <f>SUM(L60)*0.4</f>
        <v>0</v>
      </c>
      <c r="G65" s="121">
        <f t="shared" ref="G65:P65" si="1">SUM(M60)*0.4</f>
        <v>0</v>
      </c>
      <c r="H65" s="121">
        <f t="shared" si="1"/>
        <v>0</v>
      </c>
      <c r="I65" s="121">
        <f t="shared" si="1"/>
        <v>0</v>
      </c>
      <c r="J65" s="121">
        <f t="shared" si="1"/>
        <v>0</v>
      </c>
      <c r="K65" s="121">
        <f t="shared" si="1"/>
        <v>0</v>
      </c>
      <c r="L65" s="121">
        <f t="shared" si="1"/>
        <v>0</v>
      </c>
      <c r="M65" s="121">
        <f t="shared" si="1"/>
        <v>0</v>
      </c>
      <c r="N65" s="121">
        <f t="shared" si="1"/>
        <v>0</v>
      </c>
      <c r="O65" s="121">
        <f t="shared" si="1"/>
        <v>0</v>
      </c>
      <c r="P65" s="121">
        <f t="shared" si="1"/>
        <v>0</v>
      </c>
    </row>
    <row r="66" spans="1:16" s="9" customFormat="1" ht="25.5" x14ac:dyDescent="0.2">
      <c r="A66" s="119">
        <v>50</v>
      </c>
      <c r="B66" s="119" t="s">
        <v>340</v>
      </c>
      <c r="C66" s="220" t="s">
        <v>382</v>
      </c>
      <c r="D66" s="221" t="s">
        <v>89</v>
      </c>
      <c r="E66" s="221">
        <v>1</v>
      </c>
      <c r="F66" s="121">
        <f>SUM(L61)*0.4</f>
        <v>0</v>
      </c>
      <c r="G66" s="121">
        <f t="shared" ref="G66:P66" si="2">SUM(M61)*0.4</f>
        <v>0</v>
      </c>
      <c r="H66" s="121">
        <f t="shared" si="2"/>
        <v>0</v>
      </c>
      <c r="I66" s="121">
        <f t="shared" si="2"/>
        <v>0</v>
      </c>
      <c r="J66" s="121">
        <f t="shared" si="2"/>
        <v>0</v>
      </c>
      <c r="K66" s="121">
        <f t="shared" si="2"/>
        <v>0</v>
      </c>
      <c r="L66" s="121">
        <f t="shared" si="2"/>
        <v>0</v>
      </c>
      <c r="M66" s="121">
        <f t="shared" si="2"/>
        <v>0</v>
      </c>
      <c r="N66" s="121">
        <f t="shared" si="2"/>
        <v>0</v>
      </c>
      <c r="O66" s="121">
        <f t="shared" si="2"/>
        <v>0</v>
      </c>
      <c r="P66" s="121">
        <f t="shared" si="2"/>
        <v>0</v>
      </c>
    </row>
    <row r="67" spans="1:16" s="9" customFormat="1" ht="25.5" x14ac:dyDescent="0.2">
      <c r="A67" s="119">
        <v>51</v>
      </c>
      <c r="B67" s="119" t="s">
        <v>340</v>
      </c>
      <c r="C67" s="220" t="s">
        <v>385</v>
      </c>
      <c r="D67" s="221" t="s">
        <v>89</v>
      </c>
      <c r="E67" s="221">
        <v>1</v>
      </c>
      <c r="F67" s="121">
        <f>SUM(L62)*0.4</f>
        <v>0</v>
      </c>
      <c r="G67" s="121">
        <f t="shared" ref="G67:P67" si="3">SUM(M62)*0.4</f>
        <v>0</v>
      </c>
      <c r="H67" s="121">
        <f t="shared" si="3"/>
        <v>0</v>
      </c>
      <c r="I67" s="121">
        <f t="shared" si="3"/>
        <v>0</v>
      </c>
      <c r="J67" s="121">
        <f t="shared" si="3"/>
        <v>0</v>
      </c>
      <c r="K67" s="121">
        <f t="shared" si="3"/>
        <v>0</v>
      </c>
      <c r="L67" s="121">
        <f t="shared" si="3"/>
        <v>0</v>
      </c>
      <c r="M67" s="121">
        <f t="shared" si="3"/>
        <v>0</v>
      </c>
      <c r="N67" s="121">
        <f t="shared" si="3"/>
        <v>0</v>
      </c>
      <c r="O67" s="121">
        <f t="shared" si="3"/>
        <v>0</v>
      </c>
      <c r="P67" s="121">
        <f t="shared" si="3"/>
        <v>0</v>
      </c>
    </row>
    <row r="68" spans="1:16" s="9" customFormat="1" x14ac:dyDescent="0.2">
      <c r="A68" s="119">
        <v>52</v>
      </c>
      <c r="B68" s="119" t="s">
        <v>340</v>
      </c>
      <c r="C68" s="220" t="s">
        <v>383</v>
      </c>
      <c r="D68" s="221" t="s">
        <v>100</v>
      </c>
      <c r="E68" s="221">
        <v>3</v>
      </c>
      <c r="F68" s="121">
        <v>0</v>
      </c>
      <c r="G68" s="121">
        <v>0</v>
      </c>
      <c r="H68" s="121">
        <v>0</v>
      </c>
      <c r="I68" s="121">
        <v>0</v>
      </c>
      <c r="J68" s="121">
        <v>0</v>
      </c>
      <c r="K68" s="121">
        <v>0</v>
      </c>
      <c r="L68" s="121">
        <v>0</v>
      </c>
      <c r="M68" s="121">
        <v>0</v>
      </c>
      <c r="N68" s="121">
        <v>0</v>
      </c>
      <c r="O68" s="121">
        <v>0</v>
      </c>
      <c r="P68" s="121">
        <v>0</v>
      </c>
    </row>
    <row r="69" spans="1:16" s="9" customFormat="1" x14ac:dyDescent="0.2">
      <c r="A69" s="119">
        <v>53</v>
      </c>
      <c r="B69" s="119" t="s">
        <v>340</v>
      </c>
      <c r="C69" s="220" t="s">
        <v>367</v>
      </c>
      <c r="D69" s="221" t="s">
        <v>89</v>
      </c>
      <c r="E69" s="221">
        <v>3</v>
      </c>
      <c r="F69" s="121">
        <v>0</v>
      </c>
      <c r="G69" s="121">
        <v>0</v>
      </c>
      <c r="H69" s="121">
        <v>0</v>
      </c>
      <c r="I69" s="121">
        <v>0</v>
      </c>
      <c r="J69" s="121">
        <v>0</v>
      </c>
      <c r="K69" s="121">
        <v>0</v>
      </c>
      <c r="L69" s="121">
        <v>0</v>
      </c>
      <c r="M69" s="121">
        <v>0</v>
      </c>
      <c r="N69" s="121">
        <v>0</v>
      </c>
      <c r="O69" s="121">
        <v>0</v>
      </c>
      <c r="P69" s="121">
        <v>0</v>
      </c>
    </row>
    <row r="70" spans="1:16" s="9" customFormat="1" ht="25.5" x14ac:dyDescent="0.2">
      <c r="A70" s="119">
        <v>54</v>
      </c>
      <c r="B70" s="119" t="s">
        <v>340</v>
      </c>
      <c r="C70" s="220" t="s">
        <v>580</v>
      </c>
      <c r="D70" s="225" t="s">
        <v>84</v>
      </c>
      <c r="E70" s="225">
        <v>11</v>
      </c>
      <c r="F70" s="121">
        <v>0</v>
      </c>
      <c r="G70" s="121">
        <v>0</v>
      </c>
      <c r="H70" s="121">
        <v>0</v>
      </c>
      <c r="I70" s="121">
        <v>0</v>
      </c>
      <c r="J70" s="121">
        <v>0</v>
      </c>
      <c r="K70" s="121">
        <v>0</v>
      </c>
      <c r="L70" s="121">
        <v>0</v>
      </c>
      <c r="M70" s="121">
        <v>0</v>
      </c>
      <c r="N70" s="121">
        <v>0</v>
      </c>
      <c r="O70" s="121">
        <v>0</v>
      </c>
      <c r="P70" s="121">
        <v>0</v>
      </c>
    </row>
    <row r="71" spans="1:16" s="9" customFormat="1" x14ac:dyDescent="0.2">
      <c r="A71" s="119">
        <v>55</v>
      </c>
      <c r="B71" s="119" t="s">
        <v>340</v>
      </c>
      <c r="C71" s="220" t="s">
        <v>386</v>
      </c>
      <c r="D71" s="221" t="s">
        <v>100</v>
      </c>
      <c r="E71" s="221">
        <v>6</v>
      </c>
      <c r="F71" s="121">
        <v>0</v>
      </c>
      <c r="G71" s="121">
        <v>0</v>
      </c>
      <c r="H71" s="121">
        <v>0</v>
      </c>
      <c r="I71" s="121">
        <v>0</v>
      </c>
      <c r="J71" s="121">
        <v>0</v>
      </c>
      <c r="K71" s="121">
        <v>0</v>
      </c>
      <c r="L71" s="121">
        <v>0</v>
      </c>
      <c r="M71" s="121">
        <v>0</v>
      </c>
      <c r="N71" s="121">
        <v>0</v>
      </c>
      <c r="O71" s="121">
        <v>0</v>
      </c>
      <c r="P71" s="121">
        <v>0</v>
      </c>
    </row>
    <row r="72" spans="1:16" s="9" customFormat="1" x14ac:dyDescent="0.2">
      <c r="A72" s="119">
        <v>56</v>
      </c>
      <c r="B72" s="119" t="s">
        <v>340</v>
      </c>
      <c r="C72" s="220" t="s">
        <v>387</v>
      </c>
      <c r="D72" s="221" t="s">
        <v>100</v>
      </c>
      <c r="E72" s="221">
        <v>1</v>
      </c>
      <c r="F72" s="121">
        <v>0</v>
      </c>
      <c r="G72" s="121">
        <v>0</v>
      </c>
      <c r="H72" s="121">
        <v>0</v>
      </c>
      <c r="I72" s="121">
        <v>0</v>
      </c>
      <c r="J72" s="121">
        <v>0</v>
      </c>
      <c r="K72" s="121">
        <v>0</v>
      </c>
      <c r="L72" s="121">
        <v>0</v>
      </c>
      <c r="M72" s="121">
        <v>0</v>
      </c>
      <c r="N72" s="121">
        <v>0</v>
      </c>
      <c r="O72" s="121">
        <v>0</v>
      </c>
      <c r="P72" s="121">
        <v>0</v>
      </c>
    </row>
    <row r="73" spans="1:16" s="9" customFormat="1" x14ac:dyDescent="0.2">
      <c r="A73" s="119">
        <v>57</v>
      </c>
      <c r="B73" s="119" t="s">
        <v>340</v>
      </c>
      <c r="C73" s="220" t="s">
        <v>388</v>
      </c>
      <c r="D73" s="221" t="s">
        <v>100</v>
      </c>
      <c r="E73" s="221">
        <v>10</v>
      </c>
      <c r="F73" s="121">
        <v>0</v>
      </c>
      <c r="G73" s="121">
        <v>0</v>
      </c>
      <c r="H73" s="121">
        <v>0</v>
      </c>
      <c r="I73" s="121">
        <v>0</v>
      </c>
      <c r="J73" s="121">
        <v>0</v>
      </c>
      <c r="K73" s="121">
        <v>0</v>
      </c>
      <c r="L73" s="121">
        <v>0</v>
      </c>
      <c r="M73" s="121">
        <v>0</v>
      </c>
      <c r="N73" s="121">
        <v>0</v>
      </c>
      <c r="O73" s="121">
        <v>0</v>
      </c>
      <c r="P73" s="121">
        <v>0</v>
      </c>
    </row>
    <row r="74" spans="1:16" s="9" customFormat="1" x14ac:dyDescent="0.2">
      <c r="A74" s="119">
        <v>58</v>
      </c>
      <c r="B74" s="119" t="s">
        <v>340</v>
      </c>
      <c r="C74" s="223" t="s">
        <v>389</v>
      </c>
      <c r="D74" s="221" t="s">
        <v>100</v>
      </c>
      <c r="E74" s="225">
        <v>6</v>
      </c>
      <c r="F74" s="121">
        <v>0</v>
      </c>
      <c r="G74" s="121">
        <v>0</v>
      </c>
      <c r="H74" s="121">
        <v>0</v>
      </c>
      <c r="I74" s="121">
        <v>0</v>
      </c>
      <c r="J74" s="121">
        <v>0</v>
      </c>
      <c r="K74" s="121">
        <v>0</v>
      </c>
      <c r="L74" s="121">
        <v>0</v>
      </c>
      <c r="M74" s="121">
        <v>0</v>
      </c>
      <c r="N74" s="121">
        <v>0</v>
      </c>
      <c r="O74" s="121">
        <v>0</v>
      </c>
      <c r="P74" s="121">
        <v>0</v>
      </c>
    </row>
    <row r="75" spans="1:16" s="9" customFormat="1" ht="38.25" x14ac:dyDescent="0.2">
      <c r="A75" s="119">
        <v>59</v>
      </c>
      <c r="B75" s="119" t="s">
        <v>340</v>
      </c>
      <c r="C75" s="220" t="s">
        <v>390</v>
      </c>
      <c r="D75" s="221" t="s">
        <v>100</v>
      </c>
      <c r="E75" s="225">
        <v>3</v>
      </c>
      <c r="F75" s="121">
        <v>0</v>
      </c>
      <c r="G75" s="121">
        <v>0</v>
      </c>
      <c r="H75" s="121">
        <v>0</v>
      </c>
      <c r="I75" s="121">
        <v>0</v>
      </c>
      <c r="J75" s="121">
        <v>0</v>
      </c>
      <c r="K75" s="121">
        <v>0</v>
      </c>
      <c r="L75" s="121">
        <v>0</v>
      </c>
      <c r="M75" s="121">
        <v>0</v>
      </c>
      <c r="N75" s="121">
        <v>0</v>
      </c>
      <c r="O75" s="121">
        <v>0</v>
      </c>
      <c r="P75" s="121">
        <v>0</v>
      </c>
    </row>
    <row r="76" spans="1:16" s="9" customFormat="1" x14ac:dyDescent="0.2">
      <c r="A76" s="119">
        <v>60</v>
      </c>
      <c r="B76" s="119" t="s">
        <v>340</v>
      </c>
      <c r="C76" s="224" t="s">
        <v>368</v>
      </c>
      <c r="D76" s="225" t="s">
        <v>84</v>
      </c>
      <c r="E76" s="235">
        <v>182</v>
      </c>
      <c r="F76" s="121">
        <v>0</v>
      </c>
      <c r="G76" s="121">
        <v>0</v>
      </c>
      <c r="H76" s="121">
        <v>0</v>
      </c>
      <c r="I76" s="121">
        <v>0</v>
      </c>
      <c r="J76" s="121">
        <v>0</v>
      </c>
      <c r="K76" s="121">
        <v>0</v>
      </c>
      <c r="L76" s="121">
        <v>0</v>
      </c>
      <c r="M76" s="121">
        <v>0</v>
      </c>
      <c r="N76" s="121">
        <v>0</v>
      </c>
      <c r="O76" s="121">
        <v>0</v>
      </c>
      <c r="P76" s="121">
        <v>0</v>
      </c>
    </row>
    <row r="77" spans="1:16" s="9" customFormat="1" ht="38.25" x14ac:dyDescent="0.2">
      <c r="A77" s="119">
        <v>61</v>
      </c>
      <c r="B77" s="119" t="s">
        <v>340</v>
      </c>
      <c r="C77" s="218" t="s">
        <v>369</v>
      </c>
      <c r="D77" s="225" t="s">
        <v>89</v>
      </c>
      <c r="E77" s="225">
        <v>1</v>
      </c>
      <c r="F77" s="121">
        <v>0</v>
      </c>
      <c r="G77" s="121">
        <v>0</v>
      </c>
      <c r="H77" s="121">
        <v>0</v>
      </c>
      <c r="I77" s="121">
        <v>0</v>
      </c>
      <c r="J77" s="121">
        <v>0</v>
      </c>
      <c r="K77" s="121">
        <v>0</v>
      </c>
      <c r="L77" s="121">
        <v>0</v>
      </c>
      <c r="M77" s="121">
        <v>0</v>
      </c>
      <c r="N77" s="121">
        <v>0</v>
      </c>
      <c r="O77" s="121">
        <v>0</v>
      </c>
      <c r="P77" s="121">
        <v>0</v>
      </c>
    </row>
    <row r="78" spans="1:16" s="8" customFormat="1" x14ac:dyDescent="0.2">
      <c r="A78" s="105"/>
      <c r="B78" s="105"/>
      <c r="C78" s="106"/>
      <c r="D78" s="107"/>
      <c r="E78" s="105"/>
      <c r="F78" s="108"/>
      <c r="G78" s="109"/>
      <c r="H78" s="110"/>
      <c r="I78" s="110"/>
      <c r="J78" s="111"/>
      <c r="K78" s="110"/>
      <c r="L78" s="111"/>
      <c r="M78" s="110"/>
      <c r="N78" s="111"/>
      <c r="O78" s="110"/>
      <c r="P78" s="112"/>
    </row>
    <row r="79" spans="1:16" x14ac:dyDescent="0.2">
      <c r="A79" s="34"/>
      <c r="B79" s="34"/>
      <c r="C79" s="40"/>
      <c r="D79" s="36"/>
      <c r="E79" s="34"/>
      <c r="F79" s="34"/>
      <c r="G79" s="89"/>
      <c r="H79" s="90"/>
      <c r="I79" s="90"/>
      <c r="J79" s="90"/>
      <c r="K79" s="91" t="s">
        <v>826</v>
      </c>
      <c r="L79" s="92">
        <f>SUM(L12:L78)</f>
        <v>0</v>
      </c>
      <c r="M79" s="92">
        <f>SUM(M12:M78)</f>
        <v>0</v>
      </c>
      <c r="N79" s="92">
        <f>SUM(N12:N78)</f>
        <v>0</v>
      </c>
      <c r="O79" s="92">
        <f>SUM(O12:O78)</f>
        <v>0</v>
      </c>
      <c r="P79" s="93">
        <f>SUM(P12:P78)</f>
        <v>0</v>
      </c>
    </row>
    <row r="80" spans="1:16" x14ac:dyDescent="0.2">
      <c r="A80" s="34"/>
      <c r="B80" s="34"/>
      <c r="C80" s="40"/>
      <c r="D80" s="36"/>
      <c r="E80" s="34"/>
      <c r="F80" s="34"/>
      <c r="G80" s="89"/>
      <c r="H80" s="90"/>
      <c r="I80" s="90"/>
      <c r="J80" s="90"/>
      <c r="K80" s="91"/>
      <c r="L80" s="94"/>
      <c r="M80" s="94"/>
      <c r="N80" s="94"/>
      <c r="O80" s="94"/>
      <c r="P80" s="95"/>
    </row>
    <row r="81" spans="1:17" x14ac:dyDescent="0.2">
      <c r="A81" s="34"/>
      <c r="B81" s="34"/>
      <c r="C81" s="96" t="s">
        <v>20</v>
      </c>
      <c r="D81" s="36"/>
      <c r="E81" s="34"/>
      <c r="F81" s="53"/>
      <c r="G81" s="89"/>
      <c r="H81" s="90"/>
      <c r="I81" s="90"/>
      <c r="J81" s="90"/>
      <c r="K81" s="90"/>
      <c r="L81" s="90"/>
      <c r="M81" s="90"/>
      <c r="N81" s="90"/>
      <c r="O81" s="90"/>
      <c r="P81" s="97"/>
    </row>
    <row r="82" spans="1:17" s="4" customFormat="1" x14ac:dyDescent="0.2">
      <c r="A82" s="34"/>
      <c r="B82" s="34"/>
      <c r="C82" s="40"/>
      <c r="D82" s="36"/>
      <c r="E82" s="34"/>
      <c r="F82" s="53"/>
      <c r="G82" s="89"/>
      <c r="H82" s="90"/>
      <c r="I82" s="90"/>
      <c r="J82" s="90"/>
      <c r="K82" s="90"/>
      <c r="L82" s="90"/>
      <c r="M82" s="90"/>
      <c r="N82" s="90"/>
      <c r="O82" s="90"/>
      <c r="P82" s="97"/>
      <c r="Q82" s="6"/>
    </row>
    <row r="83" spans="1:17" x14ac:dyDescent="0.2">
      <c r="A83" s="34"/>
      <c r="B83" s="34"/>
      <c r="C83" s="40"/>
      <c r="D83" s="36"/>
      <c r="E83" s="34"/>
      <c r="F83" s="34"/>
      <c r="G83" s="89"/>
      <c r="H83" s="90"/>
      <c r="I83" s="90"/>
      <c r="J83" s="90"/>
      <c r="K83" s="90"/>
      <c r="L83" s="90"/>
      <c r="M83" s="90"/>
      <c r="N83" s="90"/>
      <c r="O83" s="90"/>
      <c r="P83" s="97"/>
    </row>
    <row r="84" spans="1:17" x14ac:dyDescent="0.2">
      <c r="A84" s="34"/>
      <c r="B84" s="34"/>
      <c r="C84" s="40"/>
      <c r="D84" s="36"/>
      <c r="E84" s="34"/>
      <c r="F84" s="34"/>
      <c r="G84" s="89"/>
      <c r="H84" s="90"/>
      <c r="I84" s="90"/>
      <c r="J84" s="90"/>
      <c r="K84" s="90"/>
      <c r="L84" s="90"/>
      <c r="M84" s="90"/>
      <c r="N84" s="90"/>
      <c r="O84" s="90"/>
      <c r="P84" s="97"/>
    </row>
    <row r="85" spans="1:17" x14ac:dyDescent="0.2">
      <c r="A85" s="34"/>
      <c r="B85" s="34"/>
      <c r="C85" s="96" t="s">
        <v>820</v>
      </c>
      <c r="D85" s="36"/>
      <c r="E85" s="34"/>
      <c r="F85" s="34"/>
      <c r="G85" s="89"/>
      <c r="H85" s="90"/>
      <c r="I85" s="90"/>
      <c r="J85" s="90"/>
      <c r="K85" s="90"/>
      <c r="L85" s="90"/>
      <c r="M85" s="90"/>
      <c r="N85" s="90"/>
      <c r="O85" s="90"/>
      <c r="P85" s="97"/>
    </row>
    <row r="86" spans="1:17" x14ac:dyDescent="0.2">
      <c r="A86" s="34"/>
      <c r="B86" s="34"/>
      <c r="C86" s="40"/>
      <c r="D86" s="36"/>
      <c r="E86" s="34"/>
      <c r="F86" s="34"/>
      <c r="G86" s="89"/>
      <c r="H86" s="90"/>
      <c r="I86" s="90"/>
      <c r="J86" s="90"/>
      <c r="K86" s="90"/>
      <c r="L86" s="90"/>
      <c r="M86" s="90"/>
      <c r="N86" s="90"/>
      <c r="O86" s="90"/>
      <c r="P86" s="97"/>
    </row>
  </sheetData>
  <mergeCells count="7">
    <mergeCell ref="L9:P9"/>
    <mergeCell ref="A9:A10"/>
    <mergeCell ref="B9:B10"/>
    <mergeCell ref="C9:C10"/>
    <mergeCell ref="D9:D10"/>
    <mergeCell ref="E9:E10"/>
    <mergeCell ref="F9:K9"/>
  </mergeCells>
  <pageMargins left="0.39370078740157483" right="0.35433070866141736" top="1.0236220472440944" bottom="0.39370078740157483" header="0.51181102362204722" footer="0.15748031496062992"/>
  <pageSetup paperSize="9" orientation="landscape" horizontalDpi="4294967292" verticalDpi="360" r:id="rId1"/>
  <headerFooter alignWithMargins="0">
    <oddHeader>&amp;C&amp;12LOKĀLĀ TĀME Nr. 2-7
&amp;"Arial,Bold"&amp;UŪDENSAPGĀDE UN KANALIZĀCIJA.</oddHeader>
    <oddFooter>&amp;C&amp;8&amp;P</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Q44"/>
  <sheetViews>
    <sheetView zoomScaleNormal="100" workbookViewId="0">
      <selection activeCell="I6" sqref="I6"/>
    </sheetView>
  </sheetViews>
  <sheetFormatPr defaultColWidth="9.140625" defaultRowHeight="12.75" x14ac:dyDescent="0.2"/>
  <cols>
    <col min="1" max="1" width="5.5703125" style="3" customWidth="1"/>
    <col min="2" max="2" width="8.140625" style="3" customWidth="1"/>
    <col min="3" max="3" width="29.85546875" style="1" customWidth="1"/>
    <col min="4" max="4" width="6" style="2" customWidth="1"/>
    <col min="5" max="5" width="7.28515625" style="3" customWidth="1"/>
    <col min="6" max="6" width="6.28515625" style="3" customWidth="1"/>
    <col min="7" max="7" width="6.5703125" style="4" customWidth="1"/>
    <col min="8" max="8" width="7.7109375" style="5" customWidth="1"/>
    <col min="9" max="9" width="8.85546875" style="5" customWidth="1"/>
    <col min="10" max="10" width="6.28515625" style="5" customWidth="1"/>
    <col min="11" max="12" width="8.42578125" style="5" customWidth="1"/>
    <col min="13" max="13" width="9.28515625" style="5" customWidth="1"/>
    <col min="14" max="14" width="10" style="5" customWidth="1"/>
    <col min="15" max="15" width="8.42578125" style="5" customWidth="1"/>
    <col min="16" max="16" width="9.42578125" style="6" customWidth="1"/>
    <col min="17" max="16384" width="9.140625" style="6"/>
  </cols>
  <sheetData>
    <row r="1" spans="1:17" ht="15" x14ac:dyDescent="0.2">
      <c r="A1" s="62" t="s">
        <v>1</v>
      </c>
      <c r="B1" s="62"/>
      <c r="C1" s="63"/>
      <c r="D1" s="64" t="s">
        <v>43</v>
      </c>
      <c r="E1" s="65"/>
      <c r="F1" s="65"/>
      <c r="G1" s="66"/>
      <c r="H1" s="67"/>
      <c r="I1" s="67"/>
      <c r="J1" s="67"/>
      <c r="K1" s="67"/>
      <c r="L1" s="67"/>
      <c r="M1" s="67"/>
      <c r="N1" s="67"/>
      <c r="O1" s="67"/>
      <c r="P1" s="68"/>
    </row>
    <row r="2" spans="1:17" ht="15" x14ac:dyDescent="0.2">
      <c r="A2" s="62" t="s">
        <v>2</v>
      </c>
      <c r="B2" s="62"/>
      <c r="C2" s="63"/>
      <c r="D2" s="38" t="s">
        <v>48</v>
      </c>
      <c r="E2" s="65"/>
      <c r="F2" s="65"/>
      <c r="G2" s="66"/>
      <c r="H2" s="67"/>
      <c r="I2" s="67"/>
      <c r="J2" s="67"/>
      <c r="K2" s="67"/>
      <c r="L2" s="67"/>
      <c r="M2" s="67"/>
      <c r="N2" s="67"/>
      <c r="O2" s="67"/>
      <c r="P2" s="68"/>
    </row>
    <row r="3" spans="1:17" ht="15" x14ac:dyDescent="0.2">
      <c r="A3" s="62"/>
      <c r="B3" s="62"/>
      <c r="C3" s="63"/>
      <c r="D3" s="38" t="s">
        <v>881</v>
      </c>
      <c r="E3" s="65"/>
      <c r="F3" s="65"/>
      <c r="G3" s="66"/>
      <c r="H3" s="67"/>
      <c r="I3" s="67"/>
      <c r="J3" s="67"/>
      <c r="K3" s="67"/>
      <c r="L3" s="67"/>
      <c r="M3" s="67"/>
      <c r="N3" s="67"/>
      <c r="O3" s="67"/>
      <c r="P3" s="68"/>
    </row>
    <row r="4" spans="1:17" ht="15" x14ac:dyDescent="0.2">
      <c r="A4" s="62"/>
      <c r="B4" s="62"/>
      <c r="C4" s="63"/>
      <c r="D4" s="38" t="s">
        <v>429</v>
      </c>
      <c r="E4" s="65"/>
      <c r="F4" s="65"/>
      <c r="G4" s="66"/>
      <c r="H4" s="67"/>
      <c r="I4" s="67"/>
      <c r="J4" s="67"/>
      <c r="K4" s="67"/>
      <c r="L4" s="67"/>
      <c r="M4" s="67"/>
      <c r="N4" s="67"/>
      <c r="O4" s="67"/>
      <c r="P4" s="68"/>
    </row>
    <row r="5" spans="1:17" ht="14.25" customHeight="1" x14ac:dyDescent="0.2">
      <c r="A5" s="62" t="s">
        <v>3</v>
      </c>
      <c r="B5" s="62"/>
      <c r="C5" s="63"/>
      <c r="D5" s="38" t="s">
        <v>49</v>
      </c>
      <c r="E5" s="65"/>
      <c r="F5" s="65"/>
      <c r="G5" s="66"/>
      <c r="H5" s="67"/>
      <c r="I5" s="67"/>
      <c r="J5" s="67"/>
      <c r="K5" s="67"/>
      <c r="L5" s="67"/>
      <c r="M5" s="67"/>
      <c r="N5" s="67"/>
      <c r="O5" s="67"/>
      <c r="P5" s="68"/>
    </row>
    <row r="6" spans="1:17" ht="15" x14ac:dyDescent="0.2">
      <c r="A6" s="62" t="s">
        <v>4</v>
      </c>
      <c r="B6" s="62"/>
      <c r="C6" s="63"/>
      <c r="D6" s="69"/>
      <c r="E6" s="65"/>
      <c r="F6" s="65"/>
      <c r="G6" s="66"/>
      <c r="H6" s="67"/>
      <c r="I6" s="67"/>
      <c r="J6" s="67"/>
      <c r="K6" s="67"/>
      <c r="L6" s="67"/>
      <c r="M6" s="67"/>
      <c r="N6" s="67"/>
      <c r="O6" s="67"/>
      <c r="P6" s="68"/>
    </row>
    <row r="7" spans="1:17" ht="15" x14ac:dyDescent="0.2">
      <c r="A7" s="62" t="s">
        <v>848</v>
      </c>
      <c r="B7" s="62"/>
      <c r="C7" s="63"/>
      <c r="D7" s="70"/>
      <c r="E7" s="65"/>
      <c r="F7" s="65"/>
      <c r="G7" s="66"/>
      <c r="H7" s="67"/>
      <c r="I7" s="67"/>
      <c r="J7" s="67"/>
      <c r="K7" s="67"/>
      <c r="L7" s="67"/>
      <c r="M7" s="67"/>
      <c r="N7" s="67"/>
      <c r="O7" s="71" t="s">
        <v>823</v>
      </c>
      <c r="P7" s="72">
        <f>P37</f>
        <v>0</v>
      </c>
    </row>
    <row r="8" spans="1:17" ht="15" x14ac:dyDescent="0.2">
      <c r="A8" s="37" t="s">
        <v>828</v>
      </c>
      <c r="B8" s="37"/>
      <c r="C8" s="63"/>
      <c r="D8" s="70"/>
      <c r="E8" s="65"/>
      <c r="F8" s="65"/>
      <c r="G8" s="66"/>
      <c r="H8" s="67"/>
      <c r="I8" s="67"/>
      <c r="J8" s="67"/>
      <c r="K8" s="67"/>
      <c r="L8" s="67"/>
      <c r="M8" s="67"/>
      <c r="N8" s="67"/>
      <c r="O8" s="67"/>
      <c r="P8" s="68"/>
    </row>
    <row r="9" spans="1:17" ht="20.25" customHeight="1" x14ac:dyDescent="0.2">
      <c r="A9" s="390" t="s">
        <v>5</v>
      </c>
      <c r="B9" s="390" t="s">
        <v>64</v>
      </c>
      <c r="C9" s="402" t="s">
        <v>37</v>
      </c>
      <c r="D9" s="400" t="s">
        <v>6</v>
      </c>
      <c r="E9" s="390" t="s">
        <v>7</v>
      </c>
      <c r="F9" s="389" t="s">
        <v>8</v>
      </c>
      <c r="G9" s="389"/>
      <c r="H9" s="389"/>
      <c r="I9" s="389"/>
      <c r="J9" s="389"/>
      <c r="K9" s="399"/>
      <c r="L9" s="398" t="s">
        <v>11</v>
      </c>
      <c r="M9" s="389"/>
      <c r="N9" s="389"/>
      <c r="O9" s="389"/>
      <c r="P9" s="399"/>
      <c r="Q9" s="7"/>
    </row>
    <row r="10" spans="1:17" ht="90" customHeight="1" x14ac:dyDescent="0.2">
      <c r="A10" s="391"/>
      <c r="B10" s="391"/>
      <c r="C10" s="403"/>
      <c r="D10" s="401"/>
      <c r="E10" s="391"/>
      <c r="F10" s="160" t="s">
        <v>9</v>
      </c>
      <c r="G10" s="160" t="s">
        <v>23</v>
      </c>
      <c r="H10" s="161" t="s">
        <v>24</v>
      </c>
      <c r="I10" s="161" t="s">
        <v>36</v>
      </c>
      <c r="J10" s="161" t="s">
        <v>25</v>
      </c>
      <c r="K10" s="161" t="s">
        <v>26</v>
      </c>
      <c r="L10" s="161" t="s">
        <v>10</v>
      </c>
      <c r="M10" s="161" t="s">
        <v>24</v>
      </c>
      <c r="N10" s="161" t="s">
        <v>36</v>
      </c>
      <c r="O10" s="161" t="s">
        <v>25</v>
      </c>
      <c r="P10" s="161" t="s">
        <v>27</v>
      </c>
    </row>
    <row r="11" spans="1:17" x14ac:dyDescent="0.2">
      <c r="A11" s="98"/>
      <c r="B11" s="98"/>
      <c r="C11" s="99"/>
      <c r="D11" s="100"/>
      <c r="E11" s="41"/>
      <c r="F11" s="46"/>
      <c r="G11" s="101"/>
      <c r="H11" s="102"/>
      <c r="I11" s="102"/>
      <c r="J11" s="103"/>
      <c r="K11" s="102"/>
      <c r="L11" s="103"/>
      <c r="M11" s="102"/>
      <c r="N11" s="103"/>
      <c r="O11" s="102"/>
      <c r="P11" s="104"/>
    </row>
    <row r="12" spans="1:17" s="26" customFormat="1" x14ac:dyDescent="0.2">
      <c r="A12" s="135"/>
      <c r="B12" s="137"/>
      <c r="C12" s="136" t="s">
        <v>391</v>
      </c>
      <c r="D12" s="180"/>
      <c r="E12" s="135"/>
      <c r="F12" s="135"/>
      <c r="G12" s="210"/>
      <c r="H12" s="211"/>
      <c r="I12" s="211"/>
      <c r="J12" s="211"/>
      <c r="K12" s="211"/>
      <c r="L12" s="211"/>
      <c r="M12" s="211"/>
      <c r="N12" s="211"/>
      <c r="O12" s="211"/>
      <c r="P12" s="210"/>
    </row>
    <row r="13" spans="1:17" s="24" customFormat="1" ht="51" x14ac:dyDescent="0.2">
      <c r="A13" s="119">
        <v>1</v>
      </c>
      <c r="B13" s="119" t="s">
        <v>340</v>
      </c>
      <c r="C13" s="118" t="s">
        <v>392</v>
      </c>
      <c r="D13" s="122" t="s">
        <v>89</v>
      </c>
      <c r="E13" s="200">
        <v>1</v>
      </c>
      <c r="F13" s="123"/>
      <c r="G13" s="123"/>
      <c r="H13" s="123"/>
      <c r="I13" s="123"/>
      <c r="J13" s="123"/>
      <c r="K13" s="123"/>
      <c r="L13" s="123"/>
      <c r="M13" s="123"/>
      <c r="N13" s="123"/>
      <c r="O13" s="123"/>
      <c r="P13" s="123"/>
    </row>
    <row r="14" spans="1:17" s="24" customFormat="1" ht="38.25" x14ac:dyDescent="0.2">
      <c r="A14" s="119">
        <v>2</v>
      </c>
      <c r="B14" s="119" t="s">
        <v>340</v>
      </c>
      <c r="C14" s="118" t="s">
        <v>393</v>
      </c>
      <c r="D14" s="122" t="s">
        <v>89</v>
      </c>
      <c r="E14" s="200">
        <v>1</v>
      </c>
      <c r="F14" s="123"/>
      <c r="G14" s="123"/>
      <c r="H14" s="123"/>
      <c r="I14" s="123"/>
      <c r="J14" s="123"/>
      <c r="K14" s="123"/>
      <c r="L14" s="123"/>
      <c r="M14" s="123"/>
      <c r="N14" s="123"/>
      <c r="O14" s="123"/>
      <c r="P14" s="123"/>
    </row>
    <row r="15" spans="1:17" s="24" customFormat="1" ht="51" x14ac:dyDescent="0.2">
      <c r="A15" s="119">
        <v>3</v>
      </c>
      <c r="B15" s="119" t="s">
        <v>340</v>
      </c>
      <c r="C15" s="118" t="s">
        <v>394</v>
      </c>
      <c r="D15" s="122" t="s">
        <v>89</v>
      </c>
      <c r="E15" s="200">
        <v>3</v>
      </c>
      <c r="F15" s="123"/>
      <c r="G15" s="123"/>
      <c r="H15" s="123"/>
      <c r="I15" s="123"/>
      <c r="J15" s="123"/>
      <c r="K15" s="123"/>
      <c r="L15" s="123"/>
      <c r="M15" s="123"/>
      <c r="N15" s="123"/>
      <c r="O15" s="123"/>
      <c r="P15" s="123"/>
    </row>
    <row r="16" spans="1:17" s="24" customFormat="1" ht="63.75" x14ac:dyDescent="0.2">
      <c r="A16" s="119">
        <v>4</v>
      </c>
      <c r="B16" s="119" t="s">
        <v>340</v>
      </c>
      <c r="C16" s="118" t="s">
        <v>395</v>
      </c>
      <c r="D16" s="122" t="s">
        <v>89</v>
      </c>
      <c r="E16" s="200">
        <v>3</v>
      </c>
      <c r="F16" s="123"/>
      <c r="G16" s="123"/>
      <c r="H16" s="123"/>
      <c r="I16" s="123"/>
      <c r="J16" s="123"/>
      <c r="K16" s="123"/>
      <c r="L16" s="123"/>
      <c r="M16" s="123"/>
      <c r="N16" s="123"/>
      <c r="O16" s="123"/>
      <c r="P16" s="123"/>
    </row>
    <row r="17" spans="1:16" s="24" customFormat="1" ht="38.25" x14ac:dyDescent="0.2">
      <c r="A17" s="119">
        <v>5</v>
      </c>
      <c r="B17" s="119" t="s">
        <v>340</v>
      </c>
      <c r="C17" s="118" t="s">
        <v>396</v>
      </c>
      <c r="D17" s="122" t="s">
        <v>100</v>
      </c>
      <c r="E17" s="200">
        <v>4</v>
      </c>
      <c r="F17" s="123"/>
      <c r="G17" s="123"/>
      <c r="H17" s="123"/>
      <c r="I17" s="123"/>
      <c r="J17" s="123"/>
      <c r="K17" s="123"/>
      <c r="L17" s="123"/>
      <c r="M17" s="123"/>
      <c r="N17" s="123"/>
      <c r="O17" s="123"/>
      <c r="P17" s="123"/>
    </row>
    <row r="18" spans="1:16" s="24" customFormat="1" ht="25.5" x14ac:dyDescent="0.2">
      <c r="A18" s="119">
        <v>6</v>
      </c>
      <c r="B18" s="119" t="s">
        <v>340</v>
      </c>
      <c r="C18" s="118" t="s">
        <v>397</v>
      </c>
      <c r="D18" s="122" t="s">
        <v>100</v>
      </c>
      <c r="E18" s="200">
        <v>4</v>
      </c>
      <c r="F18" s="123"/>
      <c r="G18" s="123"/>
      <c r="H18" s="123"/>
      <c r="I18" s="123"/>
      <c r="J18" s="123"/>
      <c r="K18" s="123"/>
      <c r="L18" s="123"/>
      <c r="M18" s="123"/>
      <c r="N18" s="123"/>
      <c r="O18" s="123"/>
      <c r="P18" s="123"/>
    </row>
    <row r="19" spans="1:16" s="24" customFormat="1" ht="25.5" x14ac:dyDescent="0.2">
      <c r="A19" s="119">
        <v>7</v>
      </c>
      <c r="B19" s="119" t="s">
        <v>340</v>
      </c>
      <c r="C19" s="118" t="s">
        <v>398</v>
      </c>
      <c r="D19" s="122" t="s">
        <v>100</v>
      </c>
      <c r="E19" s="200">
        <v>4</v>
      </c>
      <c r="F19" s="123"/>
      <c r="G19" s="123"/>
      <c r="H19" s="123"/>
      <c r="I19" s="123"/>
      <c r="J19" s="123"/>
      <c r="K19" s="123"/>
      <c r="L19" s="123"/>
      <c r="M19" s="123"/>
      <c r="N19" s="123"/>
      <c r="O19" s="123"/>
      <c r="P19" s="123"/>
    </row>
    <row r="20" spans="1:16" s="24" customFormat="1" ht="38.25" x14ac:dyDescent="0.2">
      <c r="A20" s="119">
        <v>8</v>
      </c>
      <c r="B20" s="119" t="s">
        <v>340</v>
      </c>
      <c r="C20" s="118" t="s">
        <v>399</v>
      </c>
      <c r="D20" s="122" t="s">
        <v>100</v>
      </c>
      <c r="E20" s="200">
        <v>4</v>
      </c>
      <c r="F20" s="123"/>
      <c r="G20" s="123"/>
      <c r="H20" s="123"/>
      <c r="I20" s="123"/>
      <c r="J20" s="123"/>
      <c r="K20" s="123"/>
      <c r="L20" s="123"/>
      <c r="M20" s="123"/>
      <c r="N20" s="123"/>
      <c r="O20" s="123"/>
      <c r="P20" s="123"/>
    </row>
    <row r="21" spans="1:16" s="24" customFormat="1" ht="38.25" x14ac:dyDescent="0.2">
      <c r="A21" s="119">
        <v>9</v>
      </c>
      <c r="B21" s="119" t="s">
        <v>340</v>
      </c>
      <c r="C21" s="118" t="s">
        <v>400</v>
      </c>
      <c r="D21" s="122" t="s">
        <v>100</v>
      </c>
      <c r="E21" s="200">
        <v>3</v>
      </c>
      <c r="F21" s="123"/>
      <c r="G21" s="123"/>
      <c r="H21" s="123"/>
      <c r="I21" s="123"/>
      <c r="J21" s="123"/>
      <c r="K21" s="123"/>
      <c r="L21" s="123"/>
      <c r="M21" s="123"/>
      <c r="N21" s="123"/>
      <c r="O21" s="123"/>
      <c r="P21" s="123"/>
    </row>
    <row r="22" spans="1:16" s="24" customFormat="1" ht="38.25" x14ac:dyDescent="0.2">
      <c r="A22" s="119">
        <v>10</v>
      </c>
      <c r="B22" s="119" t="s">
        <v>340</v>
      </c>
      <c r="C22" s="118" t="s">
        <v>401</v>
      </c>
      <c r="D22" s="122" t="s">
        <v>100</v>
      </c>
      <c r="E22" s="200">
        <v>1</v>
      </c>
      <c r="F22" s="123"/>
      <c r="G22" s="123"/>
      <c r="H22" s="123"/>
      <c r="I22" s="123"/>
      <c r="J22" s="123"/>
      <c r="K22" s="123"/>
      <c r="L22" s="123"/>
      <c r="M22" s="123"/>
      <c r="N22" s="123"/>
      <c r="O22" s="123"/>
      <c r="P22" s="123"/>
    </row>
    <row r="23" spans="1:16" s="24" customFormat="1" ht="38.25" x14ac:dyDescent="0.2">
      <c r="A23" s="119">
        <v>11</v>
      </c>
      <c r="B23" s="119" t="s">
        <v>340</v>
      </c>
      <c r="C23" s="118" t="s">
        <v>402</v>
      </c>
      <c r="D23" s="122" t="s">
        <v>100</v>
      </c>
      <c r="E23" s="200">
        <v>3</v>
      </c>
      <c r="F23" s="123"/>
      <c r="G23" s="123"/>
      <c r="H23" s="123"/>
      <c r="I23" s="123"/>
      <c r="J23" s="123"/>
      <c r="K23" s="123"/>
      <c r="L23" s="123"/>
      <c r="M23" s="123"/>
      <c r="N23" s="123"/>
      <c r="O23" s="123"/>
      <c r="P23" s="123"/>
    </row>
    <row r="24" spans="1:16" s="24" customFormat="1" ht="63.75" x14ac:dyDescent="0.2">
      <c r="A24" s="119">
        <v>12</v>
      </c>
      <c r="B24" s="119" t="s">
        <v>340</v>
      </c>
      <c r="C24" s="118" t="s">
        <v>403</v>
      </c>
      <c r="D24" s="122" t="s">
        <v>100</v>
      </c>
      <c r="E24" s="200">
        <v>4</v>
      </c>
      <c r="F24" s="123"/>
      <c r="G24" s="123"/>
      <c r="H24" s="123"/>
      <c r="I24" s="123"/>
      <c r="J24" s="123"/>
      <c r="K24" s="123"/>
      <c r="L24" s="123"/>
      <c r="M24" s="123"/>
      <c r="N24" s="123"/>
      <c r="O24" s="123"/>
      <c r="P24" s="123"/>
    </row>
    <row r="25" spans="1:16" s="24" customFormat="1" ht="51" x14ac:dyDescent="0.2">
      <c r="A25" s="119">
        <v>13</v>
      </c>
      <c r="B25" s="119" t="s">
        <v>340</v>
      </c>
      <c r="C25" s="118" t="s">
        <v>404</v>
      </c>
      <c r="D25" s="122" t="s">
        <v>100</v>
      </c>
      <c r="E25" s="200">
        <v>4</v>
      </c>
      <c r="F25" s="123"/>
      <c r="G25" s="123"/>
      <c r="H25" s="123"/>
      <c r="I25" s="123"/>
      <c r="J25" s="123"/>
      <c r="K25" s="123"/>
      <c r="L25" s="123"/>
      <c r="M25" s="123"/>
      <c r="N25" s="123"/>
      <c r="O25" s="123"/>
      <c r="P25" s="123"/>
    </row>
    <row r="26" spans="1:16" s="24" customFormat="1" ht="51" x14ac:dyDescent="0.2">
      <c r="A26" s="119">
        <v>14</v>
      </c>
      <c r="B26" s="119" t="s">
        <v>340</v>
      </c>
      <c r="C26" s="118" t="s">
        <v>405</v>
      </c>
      <c r="D26" s="122" t="s">
        <v>100</v>
      </c>
      <c r="E26" s="200">
        <v>3</v>
      </c>
      <c r="F26" s="123"/>
      <c r="G26" s="123"/>
      <c r="H26" s="123"/>
      <c r="I26" s="123"/>
      <c r="J26" s="123"/>
      <c r="K26" s="123"/>
      <c r="L26" s="123"/>
      <c r="M26" s="123"/>
      <c r="N26" s="123"/>
      <c r="O26" s="123"/>
      <c r="P26" s="123"/>
    </row>
    <row r="27" spans="1:16" s="24" customFormat="1" ht="38.25" x14ac:dyDescent="0.2">
      <c r="A27" s="119">
        <v>15</v>
      </c>
      <c r="B27" s="119" t="s">
        <v>340</v>
      </c>
      <c r="C27" s="118" t="s">
        <v>445</v>
      </c>
      <c r="D27" s="122" t="s">
        <v>100</v>
      </c>
      <c r="E27" s="200">
        <v>11</v>
      </c>
      <c r="F27" s="123"/>
      <c r="G27" s="123"/>
      <c r="H27" s="123"/>
      <c r="I27" s="123"/>
      <c r="J27" s="123"/>
      <c r="K27" s="123"/>
      <c r="L27" s="123"/>
      <c r="M27" s="123"/>
      <c r="N27" s="123"/>
      <c r="O27" s="123"/>
      <c r="P27" s="123"/>
    </row>
    <row r="28" spans="1:16" s="24" customFormat="1" ht="38.25" x14ac:dyDescent="0.2">
      <c r="A28" s="119">
        <v>16</v>
      </c>
      <c r="B28" s="119" t="s">
        <v>340</v>
      </c>
      <c r="C28" s="118" t="s">
        <v>406</v>
      </c>
      <c r="D28" s="122" t="s">
        <v>100</v>
      </c>
      <c r="E28" s="200">
        <v>16</v>
      </c>
      <c r="F28" s="123"/>
      <c r="G28" s="123"/>
      <c r="H28" s="123"/>
      <c r="I28" s="123"/>
      <c r="J28" s="123"/>
      <c r="K28" s="123"/>
      <c r="L28" s="123"/>
      <c r="M28" s="123"/>
      <c r="N28" s="123"/>
      <c r="O28" s="123"/>
      <c r="P28" s="123"/>
    </row>
    <row r="29" spans="1:16" s="24" customFormat="1" ht="38.25" x14ac:dyDescent="0.2">
      <c r="A29" s="119">
        <v>17</v>
      </c>
      <c r="B29" s="119" t="s">
        <v>340</v>
      </c>
      <c r="C29" s="118" t="s">
        <v>407</v>
      </c>
      <c r="D29" s="122" t="s">
        <v>100</v>
      </c>
      <c r="E29" s="200">
        <v>12</v>
      </c>
      <c r="F29" s="123"/>
      <c r="G29" s="123"/>
      <c r="H29" s="123"/>
      <c r="I29" s="123"/>
      <c r="J29" s="123"/>
      <c r="K29" s="123"/>
      <c r="L29" s="123"/>
      <c r="M29" s="123"/>
      <c r="N29" s="123"/>
      <c r="O29" s="123"/>
      <c r="P29" s="123"/>
    </row>
    <row r="30" spans="1:16" s="24" customFormat="1" ht="51" x14ac:dyDescent="0.2">
      <c r="A30" s="119">
        <v>18</v>
      </c>
      <c r="B30" s="119" t="s">
        <v>340</v>
      </c>
      <c r="C30" s="118" t="s">
        <v>408</v>
      </c>
      <c r="D30" s="122" t="s">
        <v>100</v>
      </c>
      <c r="E30" s="200">
        <v>13</v>
      </c>
      <c r="F30" s="123"/>
      <c r="G30" s="123"/>
      <c r="H30" s="123"/>
      <c r="I30" s="123"/>
      <c r="J30" s="123"/>
      <c r="K30" s="123"/>
      <c r="L30" s="123"/>
      <c r="M30" s="123"/>
      <c r="N30" s="123"/>
      <c r="O30" s="123"/>
      <c r="P30" s="123"/>
    </row>
    <row r="31" spans="1:16" s="24" customFormat="1" x14ac:dyDescent="0.2">
      <c r="A31" s="119">
        <v>19</v>
      </c>
      <c r="B31" s="119" t="s">
        <v>340</v>
      </c>
      <c r="C31" s="118" t="s">
        <v>409</v>
      </c>
      <c r="D31" s="122" t="s">
        <v>100</v>
      </c>
      <c r="E31" s="200">
        <v>4</v>
      </c>
      <c r="F31" s="123"/>
      <c r="G31" s="123"/>
      <c r="H31" s="123"/>
      <c r="I31" s="123"/>
      <c r="J31" s="123"/>
      <c r="K31" s="123"/>
      <c r="L31" s="123"/>
      <c r="M31" s="123"/>
      <c r="N31" s="123"/>
      <c r="O31" s="123"/>
      <c r="P31" s="123"/>
    </row>
    <row r="32" spans="1:16" s="24" customFormat="1" x14ac:dyDescent="0.2">
      <c r="A32" s="119">
        <v>20</v>
      </c>
      <c r="B32" s="119" t="s">
        <v>340</v>
      </c>
      <c r="C32" s="118" t="s">
        <v>410</v>
      </c>
      <c r="D32" s="122" t="s">
        <v>100</v>
      </c>
      <c r="E32" s="200">
        <v>3</v>
      </c>
      <c r="F32" s="123"/>
      <c r="G32" s="123"/>
      <c r="H32" s="123"/>
      <c r="I32" s="123"/>
      <c r="J32" s="123"/>
      <c r="K32" s="123"/>
      <c r="L32" s="123"/>
      <c r="M32" s="123"/>
      <c r="N32" s="123"/>
      <c r="O32" s="123"/>
      <c r="P32" s="123"/>
    </row>
    <row r="33" spans="1:17" s="24" customFormat="1" x14ac:dyDescent="0.2">
      <c r="A33" s="119">
        <v>21</v>
      </c>
      <c r="B33" s="119" t="s">
        <v>340</v>
      </c>
      <c r="C33" s="118" t="s">
        <v>411</v>
      </c>
      <c r="D33" s="122" t="s">
        <v>100</v>
      </c>
      <c r="E33" s="200">
        <v>5</v>
      </c>
      <c r="F33" s="123"/>
      <c r="G33" s="123"/>
      <c r="H33" s="123"/>
      <c r="I33" s="123"/>
      <c r="J33" s="123"/>
      <c r="K33" s="123"/>
      <c r="L33" s="123"/>
      <c r="M33" s="123"/>
      <c r="N33" s="123"/>
      <c r="O33" s="123"/>
      <c r="P33" s="123"/>
    </row>
    <row r="34" spans="1:17" s="24" customFormat="1" ht="38.25" x14ac:dyDescent="0.2">
      <c r="A34" s="119">
        <v>22</v>
      </c>
      <c r="B34" s="119" t="s">
        <v>340</v>
      </c>
      <c r="C34" s="169" t="s">
        <v>446</v>
      </c>
      <c r="D34" s="169" t="s">
        <v>100</v>
      </c>
      <c r="E34" s="200">
        <v>12</v>
      </c>
      <c r="F34" s="123"/>
      <c r="G34" s="123"/>
      <c r="H34" s="123"/>
      <c r="I34" s="123"/>
      <c r="J34" s="123"/>
      <c r="K34" s="123"/>
      <c r="L34" s="123"/>
      <c r="M34" s="123"/>
      <c r="N34" s="123"/>
      <c r="O34" s="123"/>
      <c r="P34" s="123"/>
    </row>
    <row r="35" spans="1:17" s="24" customFormat="1" ht="38.25" x14ac:dyDescent="0.2">
      <c r="A35" s="119">
        <v>23</v>
      </c>
      <c r="B35" s="119" t="s">
        <v>340</v>
      </c>
      <c r="C35" s="118" t="s">
        <v>249</v>
      </c>
      <c r="D35" s="122" t="s">
        <v>89</v>
      </c>
      <c r="E35" s="114">
        <v>1</v>
      </c>
      <c r="F35" s="58"/>
      <c r="G35" s="212"/>
      <c r="H35" s="202"/>
      <c r="I35" s="203"/>
      <c r="J35" s="203"/>
      <c r="K35" s="203"/>
      <c r="L35" s="202"/>
      <c r="M35" s="202"/>
      <c r="N35" s="202"/>
      <c r="O35" s="202"/>
      <c r="P35" s="202"/>
    </row>
    <row r="36" spans="1:17" s="8" customFormat="1" x14ac:dyDescent="0.2">
      <c r="A36" s="105"/>
      <c r="B36" s="105"/>
      <c r="C36" s="106"/>
      <c r="D36" s="107"/>
      <c r="E36" s="105"/>
      <c r="F36" s="108"/>
      <c r="G36" s="109"/>
      <c r="H36" s="110"/>
      <c r="I36" s="110"/>
      <c r="J36" s="111"/>
      <c r="K36" s="110"/>
      <c r="L36" s="111"/>
      <c r="M36" s="110"/>
      <c r="N36" s="111"/>
      <c r="O36" s="110"/>
      <c r="P36" s="112"/>
    </row>
    <row r="37" spans="1:17" x14ac:dyDescent="0.2">
      <c r="A37" s="34"/>
      <c r="B37" s="34"/>
      <c r="C37" s="40"/>
      <c r="D37" s="36"/>
      <c r="E37" s="34"/>
      <c r="F37" s="34"/>
      <c r="G37" s="89"/>
      <c r="H37" s="90"/>
      <c r="I37" s="90"/>
      <c r="J37" s="90"/>
      <c r="K37" s="91" t="s">
        <v>826</v>
      </c>
      <c r="L37" s="92">
        <f>SUM(L12:L36)</f>
        <v>0</v>
      </c>
      <c r="M37" s="92">
        <f>SUM(M12:M36)</f>
        <v>0</v>
      </c>
      <c r="N37" s="92">
        <f>SUM(N12:N36)</f>
        <v>0</v>
      </c>
      <c r="O37" s="92">
        <f>SUM(O12:O36)</f>
        <v>0</v>
      </c>
      <c r="P37" s="93">
        <f>SUM(P12:P36)</f>
        <v>0</v>
      </c>
    </row>
    <row r="38" spans="1:17" x14ac:dyDescent="0.2">
      <c r="A38" s="34"/>
      <c r="B38" s="34"/>
      <c r="C38" s="40"/>
      <c r="D38" s="36"/>
      <c r="E38" s="34"/>
      <c r="F38" s="34"/>
      <c r="G38" s="89"/>
      <c r="H38" s="90"/>
      <c r="I38" s="90"/>
      <c r="J38" s="90"/>
      <c r="K38" s="91"/>
      <c r="L38" s="94"/>
      <c r="M38" s="94"/>
      <c r="N38" s="94"/>
      <c r="O38" s="94"/>
      <c r="P38" s="95"/>
    </row>
    <row r="39" spans="1:17" x14ac:dyDescent="0.2">
      <c r="A39" s="34"/>
      <c r="B39" s="34"/>
      <c r="C39" s="96" t="s">
        <v>20</v>
      </c>
      <c r="D39" s="36"/>
      <c r="E39" s="34"/>
      <c r="F39" s="53"/>
      <c r="G39" s="89"/>
      <c r="H39" s="90"/>
      <c r="I39" s="90"/>
      <c r="J39" s="90"/>
      <c r="K39" s="90"/>
      <c r="L39" s="90"/>
      <c r="M39" s="90"/>
      <c r="N39" s="90"/>
      <c r="O39" s="90"/>
      <c r="P39" s="97"/>
    </row>
    <row r="40" spans="1:17" s="4" customFormat="1" x14ac:dyDescent="0.2">
      <c r="A40" s="34"/>
      <c r="B40" s="34"/>
      <c r="C40" s="40"/>
      <c r="D40" s="36"/>
      <c r="E40" s="34"/>
      <c r="F40" s="53"/>
      <c r="G40" s="89"/>
      <c r="H40" s="90"/>
      <c r="I40" s="90"/>
      <c r="J40" s="90"/>
      <c r="K40" s="90"/>
      <c r="L40" s="90"/>
      <c r="M40" s="90"/>
      <c r="N40" s="90"/>
      <c r="O40" s="90"/>
      <c r="P40" s="97"/>
      <c r="Q40" s="6"/>
    </row>
    <row r="41" spans="1:17" x14ac:dyDescent="0.2">
      <c r="A41" s="34"/>
      <c r="B41" s="34"/>
      <c r="C41" s="40"/>
      <c r="D41" s="36"/>
      <c r="E41" s="34"/>
      <c r="F41" s="34"/>
      <c r="G41" s="89"/>
      <c r="H41" s="90"/>
      <c r="I41" s="90"/>
      <c r="J41" s="90"/>
      <c r="K41" s="90"/>
      <c r="L41" s="90"/>
      <c r="M41" s="90"/>
      <c r="N41" s="90"/>
      <c r="O41" s="90"/>
      <c r="P41" s="97"/>
    </row>
    <row r="42" spans="1:17" x14ac:dyDescent="0.2">
      <c r="A42" s="34"/>
      <c r="B42" s="34"/>
      <c r="C42" s="40"/>
      <c r="D42" s="36"/>
      <c r="E42" s="34"/>
      <c r="F42" s="34"/>
      <c r="G42" s="89"/>
      <c r="H42" s="90"/>
      <c r="I42" s="90"/>
      <c r="J42" s="90"/>
      <c r="K42" s="90"/>
      <c r="L42" s="90"/>
      <c r="M42" s="90"/>
      <c r="N42" s="90"/>
      <c r="O42" s="90"/>
      <c r="P42" s="97"/>
    </row>
    <row r="43" spans="1:17" x14ac:dyDescent="0.2">
      <c r="A43" s="34"/>
      <c r="B43" s="34"/>
      <c r="C43" s="96" t="s">
        <v>820</v>
      </c>
      <c r="D43" s="36"/>
      <c r="E43" s="34"/>
      <c r="F43" s="34"/>
      <c r="G43" s="89"/>
      <c r="H43" s="90"/>
      <c r="I43" s="90"/>
      <c r="J43" s="90"/>
      <c r="K43" s="90"/>
      <c r="L43" s="90"/>
      <c r="M43" s="90"/>
      <c r="N43" s="90"/>
      <c r="O43" s="90"/>
      <c r="P43" s="97"/>
    </row>
    <row r="44" spans="1:17" x14ac:dyDescent="0.2">
      <c r="A44" s="34"/>
      <c r="B44" s="34"/>
      <c r="C44" s="40"/>
      <c r="D44" s="36"/>
      <c r="E44" s="34"/>
      <c r="F44" s="34"/>
      <c r="G44" s="89"/>
      <c r="H44" s="90"/>
      <c r="I44" s="90"/>
      <c r="J44" s="90"/>
      <c r="K44" s="90"/>
      <c r="L44" s="90"/>
      <c r="M44" s="90"/>
      <c r="N44" s="90"/>
      <c r="O44" s="90"/>
      <c r="P44" s="97"/>
    </row>
  </sheetData>
  <mergeCells count="7">
    <mergeCell ref="L9:P9"/>
    <mergeCell ref="A9:A10"/>
    <mergeCell ref="B9:B10"/>
    <mergeCell ref="C9:C10"/>
    <mergeCell ref="D9:D10"/>
    <mergeCell ref="E9:E10"/>
    <mergeCell ref="F9:K9"/>
  </mergeCells>
  <pageMargins left="0.39370078740157483" right="0.35433070866141736" top="1.0236220472440944" bottom="0.39370078740157483" header="0.51181102362204722" footer="0.15748031496062992"/>
  <pageSetup paperSize="9" orientation="landscape" horizontalDpi="4294967292" verticalDpi="360" r:id="rId1"/>
  <headerFooter alignWithMargins="0">
    <oddHeader>&amp;C&amp;12LOKĀLĀ TĀME Nr. 2-8
&amp;"Arial,Bold"&amp;USANITĀRTEHNISKĀS IEKĀRTAS.</oddHeader>
    <oddFooter>&amp;C&amp;8&amp;P</oddFoot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92D050"/>
  </sheetPr>
  <dimension ref="A1:J32"/>
  <sheetViews>
    <sheetView workbookViewId="0">
      <selection activeCell="D7" sqref="D7"/>
    </sheetView>
  </sheetViews>
  <sheetFormatPr defaultColWidth="9.140625" defaultRowHeight="12.75" x14ac:dyDescent="0.2"/>
  <cols>
    <col min="1" max="1" width="4.140625" style="3" customWidth="1"/>
    <col min="2" max="2" width="10" style="3" customWidth="1"/>
    <col min="3" max="3" width="28.5703125" style="1" customWidth="1"/>
    <col min="4" max="4" width="17.7109375" style="2" customWidth="1"/>
    <col min="5" max="5" width="17.7109375" style="3" customWidth="1"/>
    <col min="6" max="6" width="17.7109375" style="4" customWidth="1"/>
    <col min="7" max="8" width="17.7109375" style="5" customWidth="1"/>
    <col min="9" max="16384" width="9.140625" style="6"/>
  </cols>
  <sheetData>
    <row r="1" spans="1:10" ht="15" x14ac:dyDescent="0.2">
      <c r="A1" s="37" t="s">
        <v>1</v>
      </c>
      <c r="B1" s="37"/>
      <c r="C1" s="40"/>
      <c r="D1" s="64" t="s">
        <v>255</v>
      </c>
      <c r="E1" s="34"/>
      <c r="F1" s="89"/>
      <c r="G1" s="90"/>
      <c r="H1" s="90"/>
    </row>
    <row r="2" spans="1:10" ht="15" x14ac:dyDescent="0.2">
      <c r="A2" s="37" t="s">
        <v>2</v>
      </c>
      <c r="B2" s="37"/>
      <c r="C2" s="40"/>
      <c r="D2" s="38" t="s">
        <v>48</v>
      </c>
      <c r="E2" s="34"/>
      <c r="F2" s="89"/>
      <c r="G2" s="90"/>
      <c r="H2" s="90"/>
    </row>
    <row r="3" spans="1:10" ht="15" x14ac:dyDescent="0.2">
      <c r="A3" s="37"/>
      <c r="B3" s="37"/>
      <c r="C3" s="40"/>
      <c r="D3" s="38" t="s">
        <v>881</v>
      </c>
      <c r="E3" s="34"/>
      <c r="F3" s="89"/>
      <c r="G3" s="90"/>
      <c r="H3" s="90"/>
    </row>
    <row r="4" spans="1:10" ht="15" x14ac:dyDescent="0.2">
      <c r="A4" s="37"/>
      <c r="B4" s="37"/>
      <c r="C4" s="40"/>
      <c r="D4" s="38" t="s">
        <v>429</v>
      </c>
      <c r="E4" s="34"/>
      <c r="F4" s="89"/>
      <c r="G4" s="90"/>
      <c r="H4" s="90"/>
    </row>
    <row r="5" spans="1:10" ht="15" x14ac:dyDescent="0.2">
      <c r="A5" s="37" t="s">
        <v>3</v>
      </c>
      <c r="B5" s="37"/>
      <c r="C5" s="40"/>
      <c r="D5" s="38" t="s">
        <v>49</v>
      </c>
      <c r="E5" s="34"/>
      <c r="F5" s="89"/>
      <c r="G5" s="90"/>
      <c r="H5" s="90"/>
    </row>
    <row r="6" spans="1:10" ht="15" x14ac:dyDescent="0.2">
      <c r="A6" s="37" t="s">
        <v>4</v>
      </c>
      <c r="B6" s="37"/>
      <c r="C6" s="40"/>
      <c r="D6" s="39"/>
      <c r="E6" s="34"/>
      <c r="F6" s="89"/>
      <c r="G6" s="146"/>
      <c r="H6" s="90"/>
    </row>
    <row r="7" spans="1:10" ht="15" x14ac:dyDescent="0.2">
      <c r="A7" s="37" t="s">
        <v>831</v>
      </c>
      <c r="B7" s="37"/>
      <c r="C7" s="40"/>
      <c r="D7" s="147">
        <f>D23</f>
        <v>0</v>
      </c>
      <c r="E7" s="34"/>
      <c r="F7" s="89"/>
      <c r="G7" s="90"/>
      <c r="H7" s="90"/>
    </row>
    <row r="8" spans="1:10" ht="15" x14ac:dyDescent="0.2">
      <c r="A8" s="37" t="s">
        <v>12</v>
      </c>
      <c r="B8" s="37"/>
      <c r="C8" s="40"/>
      <c r="D8" s="147">
        <f>H19</f>
        <v>0</v>
      </c>
      <c r="E8" s="34"/>
      <c r="F8" s="89"/>
      <c r="G8" s="90"/>
      <c r="H8" s="90"/>
    </row>
    <row r="9" spans="1:10" ht="15" x14ac:dyDescent="0.2">
      <c r="A9" s="37" t="s">
        <v>821</v>
      </c>
      <c r="B9" s="37"/>
      <c r="C9" s="40"/>
      <c r="D9" s="36"/>
      <c r="E9" s="34"/>
      <c r="F9" s="89"/>
      <c r="G9" s="90"/>
      <c r="H9" s="90"/>
    </row>
    <row r="10" spans="1:10" x14ac:dyDescent="0.2">
      <c r="A10" s="34"/>
      <c r="B10" s="34"/>
      <c r="C10" s="40"/>
      <c r="D10" s="36"/>
      <c r="E10" s="34"/>
      <c r="F10" s="89"/>
      <c r="G10" s="90"/>
      <c r="H10" s="90"/>
    </row>
    <row r="11" spans="1:10" ht="20.25" customHeight="1" x14ac:dyDescent="0.2">
      <c r="A11" s="390" t="s">
        <v>5</v>
      </c>
      <c r="B11" s="396" t="s">
        <v>13</v>
      </c>
      <c r="C11" s="394" t="s">
        <v>38</v>
      </c>
      <c r="D11" s="392" t="s">
        <v>832</v>
      </c>
      <c r="E11" s="389" t="s">
        <v>14</v>
      </c>
      <c r="F11" s="389"/>
      <c r="G11" s="389"/>
      <c r="H11" s="387" t="s">
        <v>10</v>
      </c>
      <c r="I11" s="7"/>
    </row>
    <row r="12" spans="1:10" ht="78.75" customHeight="1" x14ac:dyDescent="0.2">
      <c r="A12" s="391"/>
      <c r="B12" s="397"/>
      <c r="C12" s="395"/>
      <c r="D12" s="393"/>
      <c r="E12" s="159" t="s">
        <v>833</v>
      </c>
      <c r="F12" s="159" t="s">
        <v>834</v>
      </c>
      <c r="G12" s="159" t="s">
        <v>835</v>
      </c>
      <c r="H12" s="388"/>
    </row>
    <row r="13" spans="1:10" x14ac:dyDescent="0.2">
      <c r="A13" s="153"/>
      <c r="B13" s="41"/>
      <c r="C13" s="154"/>
      <c r="D13" s="43"/>
      <c r="E13" s="155"/>
      <c r="F13" s="101"/>
      <c r="G13" s="156"/>
      <c r="H13" s="102"/>
    </row>
    <row r="14" spans="1:10" s="14" customFormat="1" ht="38.25" x14ac:dyDescent="0.2">
      <c r="A14" s="58">
        <v>1</v>
      </c>
      <c r="B14" s="58" t="s">
        <v>256</v>
      </c>
      <c r="C14" s="59" t="s">
        <v>257</v>
      </c>
      <c r="D14" s="318">
        <f>ELT!P23</f>
        <v>0</v>
      </c>
      <c r="E14" s="319">
        <f>ELT!M23</f>
        <v>0</v>
      </c>
      <c r="F14" s="319">
        <f>ELT!N23</f>
        <v>0</v>
      </c>
      <c r="G14" s="319">
        <f>ELT!O23</f>
        <v>0</v>
      </c>
      <c r="H14" s="319">
        <f>ELT!L23</f>
        <v>0</v>
      </c>
      <c r="I14" s="13"/>
      <c r="J14" s="13"/>
    </row>
    <row r="15" spans="1:10" s="14" customFormat="1" x14ac:dyDescent="0.2">
      <c r="A15" s="58">
        <v>2</v>
      </c>
      <c r="B15" s="58" t="s">
        <v>258</v>
      </c>
      <c r="C15" s="59" t="s">
        <v>745</v>
      </c>
      <c r="D15" s="318">
        <f>Ū!P27</f>
        <v>0</v>
      </c>
      <c r="E15" s="319">
        <f>Ū!M27</f>
        <v>0</v>
      </c>
      <c r="F15" s="319">
        <f>Ū!N27</f>
        <v>0</v>
      </c>
      <c r="G15" s="319">
        <f>Ū!O27</f>
        <v>0</v>
      </c>
      <c r="H15" s="319">
        <f>Ū!L27</f>
        <v>0</v>
      </c>
      <c r="I15" s="13"/>
      <c r="J15" s="13"/>
    </row>
    <row r="16" spans="1:10" s="14" customFormat="1" x14ac:dyDescent="0.2">
      <c r="A16" s="58">
        <v>3</v>
      </c>
      <c r="B16" s="58" t="s">
        <v>260</v>
      </c>
      <c r="C16" s="59" t="s">
        <v>259</v>
      </c>
      <c r="D16" s="318">
        <f>K!P30</f>
        <v>0</v>
      </c>
      <c r="E16" s="319">
        <f>K!M30</f>
        <v>0</v>
      </c>
      <c r="F16" s="319">
        <f>K!O30</f>
        <v>0</v>
      </c>
      <c r="G16" s="319">
        <f>K!O30</f>
        <v>0</v>
      </c>
      <c r="H16" s="319">
        <f>K!L30</f>
        <v>0</v>
      </c>
      <c r="I16" s="13"/>
      <c r="J16" s="13"/>
    </row>
    <row r="17" spans="1:10" s="14" customFormat="1" x14ac:dyDescent="0.2">
      <c r="A17" s="58">
        <v>4</v>
      </c>
      <c r="B17" s="58" t="s">
        <v>262</v>
      </c>
      <c r="C17" s="59" t="s">
        <v>261</v>
      </c>
      <c r="D17" s="318">
        <f>LK!P33</f>
        <v>0</v>
      </c>
      <c r="E17" s="319">
        <f>LK!M33</f>
        <v>0</v>
      </c>
      <c r="F17" s="319">
        <f>LK!N33</f>
        <v>0</v>
      </c>
      <c r="G17" s="319">
        <f>LK!O33</f>
        <v>0</v>
      </c>
      <c r="H17" s="319">
        <f>LK!L33</f>
        <v>0</v>
      </c>
      <c r="I17" s="13"/>
      <c r="J17" s="13"/>
    </row>
    <row r="18" spans="1:10" x14ac:dyDescent="0.2">
      <c r="A18" s="54"/>
      <c r="B18" s="55"/>
      <c r="C18" s="157"/>
      <c r="D18" s="320"/>
      <c r="E18" s="321"/>
      <c r="F18" s="322"/>
      <c r="G18" s="321"/>
      <c r="H18" s="322"/>
      <c r="I18" s="10"/>
      <c r="J18" s="10"/>
    </row>
    <row r="19" spans="1:10" s="12" customFormat="1" x14ac:dyDescent="0.2">
      <c r="A19" s="148"/>
      <c r="B19" s="148"/>
      <c r="C19" s="149" t="s">
        <v>15</v>
      </c>
      <c r="D19" s="323">
        <f>SUM(D14:D18)</f>
        <v>0</v>
      </c>
      <c r="E19" s="324">
        <f>SUM(E14:E18)</f>
        <v>0</v>
      </c>
      <c r="F19" s="324">
        <f>SUM(F14:F18)</f>
        <v>0</v>
      </c>
      <c r="G19" s="324">
        <f>SUM(G14:G18)</f>
        <v>0</v>
      </c>
      <c r="H19" s="324">
        <f>SUM(H14:H18)</f>
        <v>0</v>
      </c>
      <c r="I19" s="11"/>
      <c r="J19" s="11"/>
    </row>
    <row r="20" spans="1:10" x14ac:dyDescent="0.2">
      <c r="A20" s="34"/>
      <c r="B20" s="34"/>
      <c r="C20" s="47" t="s">
        <v>829</v>
      </c>
      <c r="D20" s="325"/>
      <c r="E20" s="150"/>
      <c r="F20" s="150"/>
      <c r="G20" s="150"/>
      <c r="H20" s="150"/>
      <c r="I20" s="10"/>
      <c r="J20" s="10"/>
    </row>
    <row r="21" spans="1:10" x14ac:dyDescent="0.2">
      <c r="A21" s="34"/>
      <c r="B21" s="34"/>
      <c r="C21" s="152" t="s">
        <v>21</v>
      </c>
      <c r="D21" s="325"/>
      <c r="E21" s="150"/>
      <c r="F21" s="150"/>
      <c r="G21" s="150"/>
      <c r="H21" s="150"/>
      <c r="I21" s="10"/>
      <c r="J21" s="10"/>
    </row>
    <row r="22" spans="1:10" x14ac:dyDescent="0.2">
      <c r="A22" s="34"/>
      <c r="B22" s="34"/>
      <c r="C22" s="47" t="s">
        <v>830</v>
      </c>
      <c r="D22" s="325"/>
      <c r="E22" s="150"/>
      <c r="F22" s="150"/>
      <c r="G22" s="150"/>
      <c r="H22" s="150"/>
      <c r="I22" s="10"/>
      <c r="J22" s="10"/>
    </row>
    <row r="23" spans="1:10" x14ac:dyDescent="0.2">
      <c r="A23" s="34"/>
      <c r="B23" s="34"/>
      <c r="C23" s="49" t="s">
        <v>16</v>
      </c>
      <c r="D23" s="323">
        <f>SUM(D19:D22)</f>
        <v>0</v>
      </c>
      <c r="E23" s="150"/>
      <c r="F23" s="150"/>
      <c r="G23" s="150"/>
      <c r="H23" s="150"/>
      <c r="I23" s="10"/>
      <c r="J23" s="10"/>
    </row>
    <row r="24" spans="1:10" x14ac:dyDescent="0.2">
      <c r="A24" s="34"/>
      <c r="B24" s="34"/>
      <c r="C24" s="40"/>
      <c r="D24" s="36"/>
      <c r="E24" s="34"/>
      <c r="F24" s="89"/>
      <c r="G24" s="90"/>
      <c r="H24" s="90"/>
    </row>
    <row r="25" spans="1:10" x14ac:dyDescent="0.2">
      <c r="A25" s="34"/>
      <c r="B25" s="34"/>
      <c r="C25" s="40"/>
      <c r="D25" s="36"/>
      <c r="E25" s="34"/>
      <c r="F25" s="89"/>
      <c r="G25" s="90"/>
      <c r="H25" s="90"/>
    </row>
    <row r="26" spans="1:10" s="5" customFormat="1" x14ac:dyDescent="0.2">
      <c r="A26" s="34"/>
      <c r="B26" s="34"/>
      <c r="C26" s="96" t="s">
        <v>20</v>
      </c>
      <c r="D26" s="36"/>
      <c r="E26" s="34"/>
      <c r="F26" s="53"/>
      <c r="G26" s="89"/>
      <c r="H26" s="90"/>
      <c r="I26" s="6"/>
      <c r="J26" s="6"/>
    </row>
    <row r="27" spans="1:10" s="5" customFormat="1" x14ac:dyDescent="0.2">
      <c r="A27" s="34"/>
      <c r="B27" s="34"/>
      <c r="C27" s="40"/>
      <c r="D27" s="36"/>
      <c r="E27" s="34"/>
      <c r="F27" s="53"/>
      <c r="G27" s="89"/>
      <c r="H27" s="90"/>
      <c r="I27" s="6"/>
      <c r="J27" s="6"/>
    </row>
    <row r="28" spans="1:10" s="5" customFormat="1" x14ac:dyDescent="0.2">
      <c r="A28" s="34"/>
      <c r="B28" s="34"/>
      <c r="C28" s="96"/>
      <c r="D28" s="36"/>
      <c r="E28" s="34"/>
      <c r="F28" s="53"/>
      <c r="G28" s="89"/>
      <c r="H28" s="90"/>
      <c r="I28" s="6"/>
      <c r="J28" s="6"/>
    </row>
    <row r="29" spans="1:10" s="5" customFormat="1" x14ac:dyDescent="0.2">
      <c r="A29" s="34"/>
      <c r="B29" s="34"/>
      <c r="C29" s="40"/>
      <c r="D29" s="36"/>
      <c r="E29" s="34"/>
      <c r="F29" s="53"/>
      <c r="G29" s="89"/>
      <c r="H29" s="90"/>
      <c r="I29" s="6"/>
      <c r="J29" s="6"/>
    </row>
    <row r="30" spans="1:10" x14ac:dyDescent="0.2">
      <c r="A30" s="34"/>
      <c r="B30" s="34"/>
      <c r="C30" s="40"/>
      <c r="D30" s="36"/>
      <c r="E30" s="34"/>
      <c r="F30" s="89"/>
      <c r="G30" s="90"/>
      <c r="H30" s="90"/>
    </row>
    <row r="31" spans="1:10" x14ac:dyDescent="0.2">
      <c r="A31" s="34"/>
      <c r="B31" s="34"/>
      <c r="C31" s="96" t="s">
        <v>820</v>
      </c>
      <c r="D31" s="36"/>
      <c r="E31" s="34"/>
      <c r="F31" s="89"/>
      <c r="G31" s="90"/>
      <c r="H31" s="90"/>
    </row>
    <row r="32" spans="1:10" x14ac:dyDescent="0.2">
      <c r="A32" s="34"/>
      <c r="B32" s="34"/>
      <c r="C32" s="40"/>
      <c r="D32" s="36"/>
      <c r="E32" s="34"/>
      <c r="F32" s="89"/>
      <c r="G32" s="90"/>
      <c r="H32" s="90"/>
    </row>
  </sheetData>
  <mergeCells count="6">
    <mergeCell ref="H11:H12"/>
    <mergeCell ref="A11:A12"/>
    <mergeCell ref="B11:B12"/>
    <mergeCell ref="C11:C12"/>
    <mergeCell ref="D11:D12"/>
    <mergeCell ref="E11:G11"/>
  </mergeCells>
  <pageMargins left="0.74803149606299213" right="0.74803149606299213" top="0.86614173228346458" bottom="0.98425196850393704" header="0.51181102362204722" footer="0.51181102362204722"/>
  <pageSetup paperSize="9" orientation="landscape" horizontalDpi="4294967292" verticalDpi="360" r:id="rId1"/>
  <headerFooter alignWithMargins="0">
    <oddHeader xml:space="preserve">&amp;C&amp;"Arial,Bold"&amp;12&amp;UKOPSAVILKUMA APRĒĶINS  Nr. 3&amp;"Arial,Regular"&amp;U
</oddHeader>
    <oddFooter>&amp;C&amp;8&amp;P&amp;R&amp;8&amp;D</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Q32"/>
  <sheetViews>
    <sheetView zoomScaleNormal="100" workbookViewId="0">
      <selection activeCell="I10" sqref="I10"/>
    </sheetView>
  </sheetViews>
  <sheetFormatPr defaultColWidth="9.140625" defaultRowHeight="12.75" x14ac:dyDescent="0.2"/>
  <cols>
    <col min="1" max="1" width="5.5703125" style="3" customWidth="1"/>
    <col min="2" max="2" width="7.28515625" style="3" customWidth="1"/>
    <col min="3" max="3" width="29.85546875" style="1" customWidth="1"/>
    <col min="4" max="4" width="6" style="2" customWidth="1"/>
    <col min="5" max="5" width="7.28515625" style="3" customWidth="1"/>
    <col min="6" max="6" width="6.28515625" style="3" customWidth="1"/>
    <col min="7" max="7" width="6.5703125" style="4" customWidth="1"/>
    <col min="8" max="8" width="6.42578125" style="5" customWidth="1"/>
    <col min="9" max="9" width="8.85546875" style="5" customWidth="1"/>
    <col min="10" max="10" width="6.28515625" style="5" customWidth="1"/>
    <col min="11" max="12" width="8.42578125" style="5" customWidth="1"/>
    <col min="13" max="13" width="9.28515625" style="5" customWidth="1"/>
    <col min="14" max="14" width="10" style="5" customWidth="1"/>
    <col min="15" max="15" width="8.42578125" style="5" customWidth="1"/>
    <col min="16" max="16" width="9.42578125" style="6" customWidth="1"/>
    <col min="17" max="16384" width="9.140625" style="6"/>
  </cols>
  <sheetData>
    <row r="1" spans="1:17" ht="15" x14ac:dyDescent="0.2">
      <c r="A1" s="62" t="s">
        <v>1</v>
      </c>
      <c r="B1" s="62"/>
      <c r="C1" s="63"/>
      <c r="D1" s="64" t="s">
        <v>255</v>
      </c>
      <c r="E1" s="65"/>
      <c r="F1" s="65"/>
      <c r="G1" s="66"/>
      <c r="H1" s="67"/>
      <c r="I1" s="67"/>
      <c r="J1" s="67"/>
      <c r="K1" s="67"/>
      <c r="L1" s="67"/>
      <c r="M1" s="67"/>
      <c r="N1" s="67"/>
      <c r="O1" s="67"/>
      <c r="P1" s="68"/>
    </row>
    <row r="2" spans="1:17" ht="15" x14ac:dyDescent="0.2">
      <c r="A2" s="62" t="s">
        <v>2</v>
      </c>
      <c r="B2" s="62"/>
      <c r="C2" s="63"/>
      <c r="D2" s="38" t="s">
        <v>48</v>
      </c>
      <c r="E2" s="65"/>
      <c r="F2" s="65"/>
      <c r="G2" s="66"/>
      <c r="H2" s="67"/>
      <c r="I2" s="67"/>
      <c r="J2" s="67"/>
      <c r="K2" s="67"/>
      <c r="L2" s="67"/>
      <c r="M2" s="67"/>
      <c r="N2" s="67"/>
      <c r="O2" s="67"/>
      <c r="P2" s="68"/>
    </row>
    <row r="3" spans="1:17" ht="15" x14ac:dyDescent="0.2">
      <c r="A3" s="62"/>
      <c r="B3" s="62"/>
      <c r="C3" s="63"/>
      <c r="D3" s="38" t="s">
        <v>881</v>
      </c>
      <c r="E3" s="65"/>
      <c r="F3" s="65"/>
      <c r="G3" s="66"/>
      <c r="H3" s="67"/>
      <c r="I3" s="67"/>
      <c r="J3" s="67"/>
      <c r="K3" s="67"/>
      <c r="L3" s="67"/>
      <c r="M3" s="67"/>
      <c r="N3" s="67"/>
      <c r="O3" s="67"/>
      <c r="P3" s="68"/>
    </row>
    <row r="4" spans="1:17" ht="15" x14ac:dyDescent="0.2">
      <c r="A4" s="62"/>
      <c r="B4" s="62"/>
      <c r="C4" s="63"/>
      <c r="D4" s="38" t="s">
        <v>429</v>
      </c>
      <c r="E4" s="65"/>
      <c r="F4" s="65"/>
      <c r="G4" s="66"/>
      <c r="H4" s="67"/>
      <c r="I4" s="67"/>
      <c r="J4" s="67"/>
      <c r="K4" s="67"/>
      <c r="L4" s="67"/>
      <c r="M4" s="67"/>
      <c r="N4" s="67"/>
      <c r="O4" s="67"/>
      <c r="P4" s="68"/>
    </row>
    <row r="5" spans="1:17" ht="14.25" customHeight="1" x14ac:dyDescent="0.2">
      <c r="A5" s="62" t="s">
        <v>3</v>
      </c>
      <c r="B5" s="62"/>
      <c r="C5" s="63"/>
      <c r="D5" s="38" t="s">
        <v>49</v>
      </c>
      <c r="E5" s="65"/>
      <c r="F5" s="65"/>
      <c r="G5" s="66"/>
      <c r="H5" s="67"/>
      <c r="I5" s="67"/>
      <c r="J5" s="67"/>
      <c r="K5" s="67"/>
      <c r="L5" s="67"/>
      <c r="M5" s="67"/>
      <c r="N5" s="67"/>
      <c r="O5" s="67"/>
      <c r="P5" s="68"/>
    </row>
    <row r="6" spans="1:17" ht="15" x14ac:dyDescent="0.2">
      <c r="A6" s="62" t="s">
        <v>4</v>
      </c>
      <c r="B6" s="62"/>
      <c r="C6" s="63"/>
      <c r="D6" s="69"/>
      <c r="E6" s="65"/>
      <c r="F6" s="65"/>
      <c r="G6" s="66"/>
      <c r="H6" s="67"/>
      <c r="I6" s="67"/>
      <c r="J6" s="67"/>
      <c r="K6" s="67"/>
      <c r="L6" s="67"/>
      <c r="M6" s="67"/>
      <c r="N6" s="67"/>
      <c r="O6" s="67"/>
      <c r="P6" s="68"/>
    </row>
    <row r="7" spans="1:17" ht="15" x14ac:dyDescent="0.2">
      <c r="A7" s="62" t="s">
        <v>847</v>
      </c>
      <c r="B7" s="62"/>
      <c r="C7" s="63"/>
      <c r="D7" s="70"/>
      <c r="E7" s="65"/>
      <c r="F7" s="65"/>
      <c r="G7" s="66"/>
      <c r="H7" s="67"/>
      <c r="I7" s="67"/>
      <c r="J7" s="67"/>
      <c r="K7" s="67"/>
      <c r="L7" s="67"/>
      <c r="M7" s="67"/>
      <c r="N7" s="67"/>
      <c r="O7" s="71" t="s">
        <v>823</v>
      </c>
      <c r="P7" s="72">
        <f>P23</f>
        <v>0</v>
      </c>
    </row>
    <row r="8" spans="1:17" ht="15" x14ac:dyDescent="0.2">
      <c r="A8" s="37" t="s">
        <v>828</v>
      </c>
      <c r="B8" s="37"/>
      <c r="C8" s="63"/>
      <c r="D8" s="70"/>
      <c r="E8" s="65"/>
      <c r="F8" s="65"/>
      <c r="G8" s="66"/>
      <c r="H8" s="67"/>
      <c r="I8" s="67"/>
      <c r="J8" s="67"/>
      <c r="K8" s="67"/>
      <c r="L8" s="67"/>
      <c r="M8" s="67"/>
      <c r="N8" s="67"/>
      <c r="O8" s="67"/>
      <c r="P8" s="68"/>
    </row>
    <row r="9" spans="1:17" ht="20.25" customHeight="1" x14ac:dyDescent="0.2">
      <c r="A9" s="390" t="s">
        <v>5</v>
      </c>
      <c r="B9" s="390" t="s">
        <v>64</v>
      </c>
      <c r="C9" s="402" t="s">
        <v>37</v>
      </c>
      <c r="D9" s="400" t="s">
        <v>6</v>
      </c>
      <c r="E9" s="390" t="s">
        <v>7</v>
      </c>
      <c r="F9" s="389" t="s">
        <v>8</v>
      </c>
      <c r="G9" s="389"/>
      <c r="H9" s="389"/>
      <c r="I9" s="389"/>
      <c r="J9" s="389"/>
      <c r="K9" s="399"/>
      <c r="L9" s="398" t="s">
        <v>11</v>
      </c>
      <c r="M9" s="389"/>
      <c r="N9" s="389"/>
      <c r="O9" s="389"/>
      <c r="P9" s="399"/>
      <c r="Q9" s="7"/>
    </row>
    <row r="10" spans="1:17" ht="90.75" customHeight="1" x14ac:dyDescent="0.2">
      <c r="A10" s="391"/>
      <c r="B10" s="391"/>
      <c r="C10" s="403"/>
      <c r="D10" s="401"/>
      <c r="E10" s="391"/>
      <c r="F10" s="160" t="s">
        <v>9</v>
      </c>
      <c r="G10" s="160" t="s">
        <v>23</v>
      </c>
      <c r="H10" s="161" t="s">
        <v>24</v>
      </c>
      <c r="I10" s="161" t="s">
        <v>36</v>
      </c>
      <c r="J10" s="161" t="s">
        <v>25</v>
      </c>
      <c r="K10" s="161" t="s">
        <v>26</v>
      </c>
      <c r="L10" s="161" t="s">
        <v>10</v>
      </c>
      <c r="M10" s="161" t="s">
        <v>24</v>
      </c>
      <c r="N10" s="161" t="s">
        <v>36</v>
      </c>
      <c r="O10" s="161" t="s">
        <v>25</v>
      </c>
      <c r="P10" s="161" t="s">
        <v>27</v>
      </c>
    </row>
    <row r="11" spans="1:17" x14ac:dyDescent="0.2">
      <c r="A11" s="113"/>
      <c r="B11" s="113"/>
      <c r="C11" s="194"/>
      <c r="D11" s="175"/>
      <c r="E11" s="113"/>
      <c r="F11" s="113"/>
      <c r="G11" s="115"/>
      <c r="H11" s="116"/>
      <c r="I11" s="116"/>
      <c r="J11" s="116"/>
      <c r="K11" s="116"/>
      <c r="L11" s="116"/>
      <c r="M11" s="116"/>
      <c r="N11" s="116"/>
      <c r="O11" s="116"/>
      <c r="P11" s="117"/>
    </row>
    <row r="12" spans="1:17" ht="28.5" customHeight="1" x14ac:dyDescent="0.2">
      <c r="A12" s="128"/>
      <c r="B12" s="128"/>
      <c r="C12" s="141" t="s">
        <v>257</v>
      </c>
      <c r="D12" s="162"/>
      <c r="E12" s="128"/>
      <c r="F12" s="128"/>
      <c r="G12" s="132"/>
      <c r="H12" s="133"/>
      <c r="I12" s="133"/>
      <c r="J12" s="133"/>
      <c r="K12" s="133"/>
      <c r="L12" s="133"/>
      <c r="M12" s="133"/>
      <c r="N12" s="133"/>
      <c r="O12" s="133"/>
      <c r="P12" s="134"/>
    </row>
    <row r="13" spans="1:17" s="9" customFormat="1" ht="25.5" x14ac:dyDescent="0.2">
      <c r="A13" s="119">
        <v>1</v>
      </c>
      <c r="B13" s="119" t="s">
        <v>263</v>
      </c>
      <c r="C13" s="195" t="s">
        <v>264</v>
      </c>
      <c r="D13" s="196" t="s">
        <v>84</v>
      </c>
      <c r="E13" s="197">
        <v>10</v>
      </c>
      <c r="F13" s="121"/>
      <c r="G13" s="121"/>
      <c r="H13" s="121"/>
      <c r="I13" s="121"/>
      <c r="J13" s="121"/>
      <c r="K13" s="121"/>
      <c r="L13" s="121"/>
      <c r="M13" s="121"/>
      <c r="N13" s="121"/>
      <c r="O13" s="121"/>
      <c r="P13" s="121"/>
    </row>
    <row r="14" spans="1:17" s="9" customFormat="1" ht="25.5" x14ac:dyDescent="0.2">
      <c r="A14" s="119">
        <v>2</v>
      </c>
      <c r="B14" s="119" t="s">
        <v>263</v>
      </c>
      <c r="C14" s="195" t="s">
        <v>265</v>
      </c>
      <c r="D14" s="196" t="s">
        <v>84</v>
      </c>
      <c r="E14" s="197">
        <v>10</v>
      </c>
      <c r="F14" s="121"/>
      <c r="G14" s="121"/>
      <c r="H14" s="121"/>
      <c r="I14" s="121"/>
      <c r="J14" s="121"/>
      <c r="K14" s="121"/>
      <c r="L14" s="121"/>
      <c r="M14" s="121"/>
      <c r="N14" s="121"/>
      <c r="O14" s="121"/>
      <c r="P14" s="121"/>
    </row>
    <row r="15" spans="1:17" s="27" customFormat="1" ht="25.5" x14ac:dyDescent="0.2">
      <c r="A15" s="119">
        <v>3</v>
      </c>
      <c r="B15" s="119" t="s">
        <v>263</v>
      </c>
      <c r="C15" s="195" t="s">
        <v>266</v>
      </c>
      <c r="D15" s="122" t="s">
        <v>84</v>
      </c>
      <c r="E15" s="197">
        <v>250</v>
      </c>
      <c r="F15" s="121"/>
      <c r="G15" s="121"/>
      <c r="H15" s="121"/>
      <c r="I15" s="121"/>
      <c r="J15" s="121"/>
      <c r="K15" s="121"/>
      <c r="L15" s="121"/>
      <c r="M15" s="121"/>
      <c r="N15" s="121"/>
      <c r="O15" s="121"/>
      <c r="P15" s="121"/>
    </row>
    <row r="16" spans="1:17" s="27" customFormat="1" x14ac:dyDescent="0.2">
      <c r="A16" s="119">
        <v>4</v>
      </c>
      <c r="B16" s="119" t="s">
        <v>263</v>
      </c>
      <c r="C16" s="118" t="s">
        <v>268</v>
      </c>
      <c r="D16" s="122" t="s">
        <v>84</v>
      </c>
      <c r="E16" s="198" t="s">
        <v>565</v>
      </c>
      <c r="F16" s="121"/>
      <c r="G16" s="121"/>
      <c r="H16" s="121"/>
      <c r="I16" s="121"/>
      <c r="J16" s="121"/>
      <c r="K16" s="121"/>
      <c r="L16" s="121"/>
      <c r="M16" s="121"/>
      <c r="N16" s="121"/>
      <c r="O16" s="121"/>
      <c r="P16" s="121"/>
    </row>
    <row r="17" spans="1:17" s="27" customFormat="1" x14ac:dyDescent="0.2">
      <c r="A17" s="119">
        <v>5</v>
      </c>
      <c r="B17" s="119" t="s">
        <v>263</v>
      </c>
      <c r="C17" s="118" t="s">
        <v>269</v>
      </c>
      <c r="D17" s="122" t="s">
        <v>84</v>
      </c>
      <c r="E17" s="198" t="s">
        <v>565</v>
      </c>
      <c r="F17" s="121"/>
      <c r="G17" s="121"/>
      <c r="H17" s="121"/>
      <c r="I17" s="121"/>
      <c r="J17" s="121"/>
      <c r="K17" s="121"/>
      <c r="L17" s="121"/>
      <c r="M17" s="121"/>
      <c r="N17" s="121"/>
      <c r="O17" s="121"/>
      <c r="P17" s="121"/>
    </row>
    <row r="18" spans="1:17" s="27" customFormat="1" ht="38.25" x14ac:dyDescent="0.2">
      <c r="A18" s="119">
        <v>6</v>
      </c>
      <c r="B18" s="119" t="s">
        <v>263</v>
      </c>
      <c r="C18" s="199" t="s">
        <v>566</v>
      </c>
      <c r="D18" s="122" t="s">
        <v>89</v>
      </c>
      <c r="E18" s="200">
        <v>2</v>
      </c>
      <c r="F18" s="121"/>
      <c r="G18" s="121"/>
      <c r="H18" s="121"/>
      <c r="I18" s="121"/>
      <c r="J18" s="121"/>
      <c r="K18" s="121"/>
      <c r="L18" s="121"/>
      <c r="M18" s="121"/>
      <c r="N18" s="121"/>
      <c r="O18" s="121"/>
      <c r="P18" s="121"/>
    </row>
    <row r="19" spans="1:17" s="27" customFormat="1" ht="38.25" x14ac:dyDescent="0.2">
      <c r="A19" s="119">
        <v>7</v>
      </c>
      <c r="B19" s="119" t="s">
        <v>263</v>
      </c>
      <c r="C19" s="199" t="s">
        <v>567</v>
      </c>
      <c r="D19" s="122" t="s">
        <v>89</v>
      </c>
      <c r="E19" s="200">
        <v>1</v>
      </c>
      <c r="F19" s="121"/>
      <c r="G19" s="121"/>
      <c r="H19" s="121"/>
      <c r="I19" s="121"/>
      <c r="J19" s="121"/>
      <c r="K19" s="121"/>
      <c r="L19" s="121"/>
      <c r="M19" s="121"/>
      <c r="N19" s="121"/>
      <c r="O19" s="121"/>
      <c r="P19" s="121"/>
    </row>
    <row r="20" spans="1:17" s="27" customFormat="1" ht="25.5" x14ac:dyDescent="0.2">
      <c r="A20" s="119">
        <v>8</v>
      </c>
      <c r="B20" s="119" t="s">
        <v>263</v>
      </c>
      <c r="C20" s="118" t="s">
        <v>252</v>
      </c>
      <c r="D20" s="119" t="s">
        <v>89</v>
      </c>
      <c r="E20" s="119">
        <v>5</v>
      </c>
      <c r="F20" s="121"/>
      <c r="G20" s="121"/>
      <c r="H20" s="121"/>
      <c r="I20" s="121"/>
      <c r="J20" s="121"/>
      <c r="K20" s="121"/>
      <c r="L20" s="121"/>
      <c r="M20" s="121"/>
      <c r="N20" s="121"/>
      <c r="O20" s="121"/>
      <c r="P20" s="121"/>
      <c r="Q20" s="9"/>
    </row>
    <row r="21" spans="1:17" s="9" customFormat="1" ht="38.25" x14ac:dyDescent="0.2">
      <c r="A21" s="119">
        <v>9</v>
      </c>
      <c r="B21" s="119" t="s">
        <v>193</v>
      </c>
      <c r="C21" s="59" t="s">
        <v>249</v>
      </c>
      <c r="D21" s="126" t="s">
        <v>89</v>
      </c>
      <c r="E21" s="58">
        <v>1</v>
      </c>
      <c r="F21" s="58"/>
      <c r="G21" s="201"/>
      <c r="H21" s="202"/>
      <c r="I21" s="203"/>
      <c r="J21" s="203"/>
      <c r="K21" s="203"/>
      <c r="L21" s="202"/>
      <c r="M21" s="202"/>
      <c r="N21" s="202"/>
      <c r="O21" s="202"/>
      <c r="P21" s="202"/>
    </row>
    <row r="22" spans="1:17" s="8" customFormat="1" x14ac:dyDescent="0.2">
      <c r="A22" s="105"/>
      <c r="B22" s="105"/>
      <c r="C22" s="106"/>
      <c r="D22" s="107"/>
      <c r="E22" s="105"/>
      <c r="F22" s="108"/>
      <c r="G22" s="109"/>
      <c r="H22" s="110"/>
      <c r="I22" s="110"/>
      <c r="J22" s="111"/>
      <c r="K22" s="110"/>
      <c r="L22" s="111"/>
      <c r="M22" s="110"/>
      <c r="N22" s="111"/>
      <c r="O22" s="110"/>
      <c r="P22" s="112"/>
    </row>
    <row r="23" spans="1:17" x14ac:dyDescent="0.2">
      <c r="A23" s="34"/>
      <c r="B23" s="34"/>
      <c r="C23" s="40"/>
      <c r="D23" s="36"/>
      <c r="E23" s="34"/>
      <c r="F23" s="34"/>
      <c r="G23" s="89"/>
      <c r="H23" s="90"/>
      <c r="I23" s="90"/>
      <c r="J23" s="90"/>
      <c r="K23" s="91" t="s">
        <v>826</v>
      </c>
      <c r="L23" s="92">
        <f>SUM(L13:L22)</f>
        <v>0</v>
      </c>
      <c r="M23" s="92">
        <f>SUM(M13:M22)</f>
        <v>0</v>
      </c>
      <c r="N23" s="92">
        <f>SUM(N13:N22)</f>
        <v>0</v>
      </c>
      <c r="O23" s="92">
        <f>SUM(O13:O22)</f>
        <v>0</v>
      </c>
      <c r="P23" s="93">
        <f>SUM(P13:P22)</f>
        <v>0</v>
      </c>
    </row>
    <row r="24" spans="1:17" x14ac:dyDescent="0.2">
      <c r="A24" s="34"/>
      <c r="B24" s="34"/>
      <c r="C24" s="40"/>
      <c r="D24" s="36"/>
      <c r="E24" s="34"/>
      <c r="F24" s="34"/>
      <c r="G24" s="89"/>
      <c r="H24" s="90"/>
      <c r="I24" s="90"/>
      <c r="J24" s="90"/>
      <c r="K24" s="91"/>
      <c r="L24" s="94"/>
      <c r="M24" s="94"/>
      <c r="N24" s="94"/>
      <c r="O24" s="94"/>
      <c r="P24" s="95"/>
    </row>
    <row r="25" spans="1:17" x14ac:dyDescent="0.2">
      <c r="A25" s="34"/>
      <c r="B25" s="34"/>
      <c r="C25" s="96" t="s">
        <v>20</v>
      </c>
      <c r="D25" s="36"/>
      <c r="E25" s="34"/>
      <c r="F25" s="53"/>
      <c r="G25" s="89"/>
      <c r="H25" s="90"/>
      <c r="I25" s="90"/>
      <c r="J25" s="90"/>
      <c r="K25" s="90"/>
      <c r="L25" s="90"/>
      <c r="M25" s="90"/>
      <c r="N25" s="90"/>
      <c r="O25" s="90"/>
      <c r="P25" s="97"/>
    </row>
    <row r="26" spans="1:17" s="4" customFormat="1" x14ac:dyDescent="0.2">
      <c r="A26" s="34"/>
      <c r="B26" s="34"/>
      <c r="C26" s="40"/>
      <c r="D26" s="36"/>
      <c r="E26" s="34"/>
      <c r="F26" s="53"/>
      <c r="G26" s="89"/>
      <c r="H26" s="90"/>
      <c r="I26" s="90"/>
      <c r="J26" s="90"/>
      <c r="K26" s="90"/>
      <c r="L26" s="90"/>
      <c r="M26" s="90"/>
      <c r="N26" s="90"/>
      <c r="O26" s="90"/>
      <c r="P26" s="97"/>
      <c r="Q26" s="6"/>
    </row>
    <row r="27" spans="1:17" x14ac:dyDescent="0.2">
      <c r="A27" s="34"/>
      <c r="B27" s="34"/>
      <c r="C27" s="40"/>
      <c r="D27" s="36"/>
      <c r="E27" s="34"/>
      <c r="F27" s="34"/>
      <c r="G27" s="89"/>
      <c r="H27" s="90"/>
      <c r="I27" s="90"/>
      <c r="J27" s="90"/>
      <c r="K27" s="90"/>
      <c r="L27" s="90"/>
      <c r="M27" s="90"/>
      <c r="N27" s="90"/>
      <c r="O27" s="90"/>
      <c r="P27" s="97"/>
    </row>
    <row r="28" spans="1:17" x14ac:dyDescent="0.2">
      <c r="A28" s="34"/>
      <c r="B28" s="34"/>
      <c r="C28" s="40"/>
      <c r="D28" s="36"/>
      <c r="E28" s="34"/>
      <c r="F28" s="34"/>
      <c r="G28" s="89"/>
      <c r="H28" s="90"/>
      <c r="I28" s="90"/>
      <c r="J28" s="90"/>
      <c r="K28" s="90"/>
      <c r="L28" s="90"/>
      <c r="M28" s="90"/>
      <c r="N28" s="90"/>
      <c r="O28" s="90"/>
      <c r="P28" s="97"/>
    </row>
    <row r="29" spans="1:17" x14ac:dyDescent="0.2">
      <c r="A29" s="34"/>
      <c r="B29" s="34"/>
      <c r="C29" s="40"/>
      <c r="D29" s="36"/>
      <c r="E29" s="34"/>
      <c r="F29" s="34"/>
      <c r="G29" s="89"/>
      <c r="H29" s="90"/>
      <c r="I29" s="90"/>
      <c r="J29" s="90"/>
      <c r="K29" s="90"/>
      <c r="L29" s="90"/>
      <c r="M29" s="90"/>
      <c r="N29" s="90"/>
      <c r="O29" s="90"/>
      <c r="P29" s="97"/>
    </row>
    <row r="30" spans="1:17" x14ac:dyDescent="0.2">
      <c r="A30" s="34"/>
      <c r="B30" s="34"/>
      <c r="C30" s="96" t="s">
        <v>820</v>
      </c>
      <c r="D30" s="36"/>
      <c r="E30" s="34"/>
      <c r="F30" s="34"/>
      <c r="G30" s="89"/>
      <c r="H30" s="90"/>
      <c r="I30" s="90"/>
      <c r="J30" s="90"/>
      <c r="K30" s="90"/>
      <c r="L30" s="90"/>
      <c r="M30" s="90"/>
      <c r="N30" s="90"/>
      <c r="O30" s="90"/>
      <c r="P30" s="97"/>
    </row>
    <row r="31" spans="1:17" x14ac:dyDescent="0.2">
      <c r="A31" s="34"/>
      <c r="B31" s="34"/>
      <c r="C31" s="40"/>
      <c r="D31" s="36"/>
      <c r="E31" s="34"/>
      <c r="F31" s="34"/>
      <c r="G31" s="89"/>
      <c r="H31" s="90"/>
      <c r="I31" s="90"/>
      <c r="J31" s="90"/>
      <c r="K31" s="90"/>
      <c r="L31" s="90"/>
      <c r="M31" s="90"/>
      <c r="N31" s="90"/>
      <c r="O31" s="90"/>
      <c r="P31" s="97"/>
    </row>
    <row r="32" spans="1:17" x14ac:dyDescent="0.2">
      <c r="A32" s="34"/>
      <c r="B32" s="34"/>
      <c r="C32" s="40"/>
      <c r="D32" s="36"/>
      <c r="E32" s="34"/>
      <c r="F32" s="34"/>
      <c r="G32" s="89"/>
      <c r="H32" s="90"/>
      <c r="I32" s="90"/>
      <c r="J32" s="90"/>
      <c r="K32" s="90"/>
      <c r="L32" s="90"/>
      <c r="M32" s="90"/>
      <c r="N32" s="90"/>
      <c r="O32" s="90"/>
      <c r="P32" s="97"/>
    </row>
  </sheetData>
  <mergeCells count="7">
    <mergeCell ref="L9:P9"/>
    <mergeCell ref="A9:A10"/>
    <mergeCell ref="B9:B10"/>
    <mergeCell ref="C9:C10"/>
    <mergeCell ref="D9:D10"/>
    <mergeCell ref="E9:E10"/>
    <mergeCell ref="F9:K9"/>
  </mergeCells>
  <pageMargins left="0.39370078740157483" right="0.35433070866141736" top="1.0236220472440944" bottom="0.39370078740157483" header="0.51181102362204722" footer="0.15748031496062992"/>
  <pageSetup paperSize="9" orientation="landscape" horizontalDpi="4294967292" verticalDpi="360" r:id="rId1"/>
  <headerFooter alignWithMargins="0">
    <oddHeader>&amp;C&amp;12LOKĀLĀ TĀME Nr. 3-1
&amp;"Arial,Bold"&amp;UAPGAISMOJUMA UN ABONENTA ELEKTROAPĀDES TĪKLI.</oddHeader>
    <oddFooter>&amp;C&amp;8&amp;P</oddFooter>
  </headerFooter>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Q34"/>
  <sheetViews>
    <sheetView zoomScaleNormal="100" workbookViewId="0">
      <selection activeCell="I10" sqref="I10"/>
    </sheetView>
  </sheetViews>
  <sheetFormatPr defaultColWidth="9.140625" defaultRowHeight="12.75" x14ac:dyDescent="0.2"/>
  <cols>
    <col min="1" max="1" width="5.5703125" style="3" customWidth="1"/>
    <col min="2" max="2" width="7.28515625" style="3" customWidth="1"/>
    <col min="3" max="3" width="29.85546875" style="1" customWidth="1"/>
    <col min="4" max="4" width="6" style="2" customWidth="1"/>
    <col min="5" max="5" width="7.28515625" style="3" customWidth="1"/>
    <col min="6" max="6" width="6.28515625" style="3" customWidth="1"/>
    <col min="7" max="7" width="6.5703125" style="4" customWidth="1"/>
    <col min="8" max="8" width="6.42578125" style="5" customWidth="1"/>
    <col min="9" max="9" width="8.85546875" style="5" customWidth="1"/>
    <col min="10" max="10" width="6.28515625" style="5" customWidth="1"/>
    <col min="11" max="12" width="8.42578125" style="5" customWidth="1"/>
    <col min="13" max="13" width="9.28515625" style="5" customWidth="1"/>
    <col min="14" max="14" width="10" style="5" customWidth="1"/>
    <col min="15" max="15" width="8.42578125" style="5" customWidth="1"/>
    <col min="16" max="16" width="9.42578125" style="6" customWidth="1"/>
    <col min="17" max="16384" width="9.140625" style="6"/>
  </cols>
  <sheetData>
    <row r="1" spans="1:17" ht="15" x14ac:dyDescent="0.2">
      <c r="A1" s="62" t="s">
        <v>1</v>
      </c>
      <c r="B1" s="62"/>
      <c r="C1" s="63"/>
      <c r="D1" s="64" t="s">
        <v>255</v>
      </c>
      <c r="E1" s="65"/>
      <c r="F1" s="65"/>
      <c r="G1" s="66"/>
      <c r="H1" s="67"/>
      <c r="I1" s="67"/>
      <c r="J1" s="67"/>
      <c r="K1" s="67"/>
      <c r="L1" s="67"/>
      <c r="M1" s="67"/>
      <c r="N1" s="67"/>
      <c r="O1" s="67"/>
      <c r="P1" s="68"/>
    </row>
    <row r="2" spans="1:17" ht="15" x14ac:dyDescent="0.2">
      <c r="A2" s="62" t="s">
        <v>2</v>
      </c>
      <c r="B2" s="62"/>
      <c r="C2" s="63"/>
      <c r="D2" s="38" t="s">
        <v>48</v>
      </c>
      <c r="E2" s="65"/>
      <c r="F2" s="65"/>
      <c r="G2" s="66"/>
      <c r="H2" s="67"/>
      <c r="I2" s="67"/>
      <c r="J2" s="67"/>
      <c r="K2" s="67"/>
      <c r="L2" s="67"/>
      <c r="M2" s="67"/>
      <c r="N2" s="67"/>
      <c r="O2" s="67"/>
      <c r="P2" s="68"/>
    </row>
    <row r="3" spans="1:17" ht="15" x14ac:dyDescent="0.2">
      <c r="A3" s="62"/>
      <c r="B3" s="62"/>
      <c r="C3" s="63"/>
      <c r="D3" s="38" t="s">
        <v>881</v>
      </c>
      <c r="E3" s="65"/>
      <c r="F3" s="65"/>
      <c r="G3" s="66"/>
      <c r="H3" s="67"/>
      <c r="I3" s="67"/>
      <c r="J3" s="67"/>
      <c r="K3" s="67"/>
      <c r="L3" s="67"/>
      <c r="M3" s="67"/>
      <c r="N3" s="67"/>
      <c r="O3" s="67"/>
      <c r="P3" s="68"/>
    </row>
    <row r="4" spans="1:17" ht="15" x14ac:dyDescent="0.2">
      <c r="A4" s="62"/>
      <c r="B4" s="62"/>
      <c r="C4" s="63"/>
      <c r="D4" s="38" t="s">
        <v>429</v>
      </c>
      <c r="E4" s="65"/>
      <c r="F4" s="65"/>
      <c r="G4" s="66"/>
      <c r="H4" s="67"/>
      <c r="I4" s="67"/>
      <c r="J4" s="67"/>
      <c r="K4" s="67"/>
      <c r="L4" s="67"/>
      <c r="M4" s="67"/>
      <c r="N4" s="67"/>
      <c r="O4" s="67"/>
      <c r="P4" s="68"/>
    </row>
    <row r="5" spans="1:17" ht="14.25" customHeight="1" x14ac:dyDescent="0.2">
      <c r="A5" s="62" t="s">
        <v>3</v>
      </c>
      <c r="B5" s="62"/>
      <c r="C5" s="63"/>
      <c r="D5" s="38" t="s">
        <v>49</v>
      </c>
      <c r="E5" s="65"/>
      <c r="F5" s="65"/>
      <c r="G5" s="66"/>
      <c r="H5" s="67"/>
      <c r="I5" s="67"/>
      <c r="J5" s="67"/>
      <c r="K5" s="67"/>
      <c r="L5" s="67"/>
      <c r="M5" s="67"/>
      <c r="N5" s="67"/>
      <c r="O5" s="67"/>
      <c r="P5" s="68"/>
    </row>
    <row r="6" spans="1:17" ht="15" x14ac:dyDescent="0.2">
      <c r="A6" s="62" t="s">
        <v>4</v>
      </c>
      <c r="B6" s="62"/>
      <c r="C6" s="63"/>
      <c r="D6" s="69"/>
      <c r="E6" s="65"/>
      <c r="F6" s="65"/>
      <c r="G6" s="66"/>
      <c r="H6" s="67"/>
      <c r="I6" s="67"/>
      <c r="J6" s="67"/>
      <c r="K6" s="67"/>
      <c r="L6" s="67"/>
      <c r="M6" s="67"/>
      <c r="N6" s="67"/>
      <c r="O6" s="67"/>
      <c r="P6" s="68"/>
    </row>
    <row r="7" spans="1:17" ht="15" x14ac:dyDescent="0.2">
      <c r="A7" s="62" t="s">
        <v>846</v>
      </c>
      <c r="B7" s="62"/>
      <c r="C7" s="63"/>
      <c r="D7" s="70"/>
      <c r="E7" s="65"/>
      <c r="F7" s="65"/>
      <c r="G7" s="66"/>
      <c r="H7" s="67"/>
      <c r="I7" s="67"/>
      <c r="J7" s="67"/>
      <c r="K7" s="67"/>
      <c r="L7" s="67"/>
      <c r="M7" s="67"/>
      <c r="N7" s="67"/>
      <c r="O7" s="71" t="s">
        <v>823</v>
      </c>
      <c r="P7" s="72">
        <f>P27</f>
        <v>0</v>
      </c>
    </row>
    <row r="8" spans="1:17" ht="15" x14ac:dyDescent="0.2">
      <c r="A8" s="37" t="s">
        <v>828</v>
      </c>
      <c r="B8" s="37"/>
      <c r="C8" s="63"/>
      <c r="D8" s="70"/>
      <c r="E8" s="65"/>
      <c r="F8" s="65"/>
      <c r="G8" s="66"/>
      <c r="H8" s="67"/>
      <c r="I8" s="67"/>
      <c r="J8" s="67"/>
      <c r="K8" s="67"/>
      <c r="L8" s="67"/>
      <c r="M8" s="67"/>
      <c r="N8" s="67"/>
      <c r="O8" s="67"/>
      <c r="P8" s="68"/>
    </row>
    <row r="9" spans="1:17" ht="20.25" customHeight="1" x14ac:dyDescent="0.2">
      <c r="A9" s="390" t="s">
        <v>5</v>
      </c>
      <c r="B9" s="390" t="s">
        <v>64</v>
      </c>
      <c r="C9" s="402" t="s">
        <v>37</v>
      </c>
      <c r="D9" s="400" t="s">
        <v>6</v>
      </c>
      <c r="E9" s="390" t="s">
        <v>7</v>
      </c>
      <c r="F9" s="389" t="s">
        <v>8</v>
      </c>
      <c r="G9" s="389"/>
      <c r="H9" s="389"/>
      <c r="I9" s="389"/>
      <c r="J9" s="389"/>
      <c r="K9" s="399"/>
      <c r="L9" s="398" t="s">
        <v>11</v>
      </c>
      <c r="M9" s="389"/>
      <c r="N9" s="389"/>
      <c r="O9" s="389"/>
      <c r="P9" s="399"/>
      <c r="Q9" s="7"/>
    </row>
    <row r="10" spans="1:17" ht="90.75" customHeight="1" x14ac:dyDescent="0.2">
      <c r="A10" s="391"/>
      <c r="B10" s="391"/>
      <c r="C10" s="403"/>
      <c r="D10" s="401"/>
      <c r="E10" s="391"/>
      <c r="F10" s="160" t="s">
        <v>9</v>
      </c>
      <c r="G10" s="160" t="s">
        <v>23</v>
      </c>
      <c r="H10" s="161" t="s">
        <v>24</v>
      </c>
      <c r="I10" s="161" t="s">
        <v>36</v>
      </c>
      <c r="J10" s="161" t="s">
        <v>25</v>
      </c>
      <c r="K10" s="161" t="s">
        <v>26</v>
      </c>
      <c r="L10" s="161" t="s">
        <v>10</v>
      </c>
      <c r="M10" s="161" t="s">
        <v>24</v>
      </c>
      <c r="N10" s="161" t="s">
        <v>36</v>
      </c>
      <c r="O10" s="161" t="s">
        <v>25</v>
      </c>
      <c r="P10" s="161" t="s">
        <v>27</v>
      </c>
    </row>
    <row r="11" spans="1:17" x14ac:dyDescent="0.2">
      <c r="A11" s="98"/>
      <c r="B11" s="98"/>
      <c r="C11" s="99"/>
      <c r="D11" s="100"/>
      <c r="E11" s="41"/>
      <c r="F11" s="46"/>
      <c r="G11" s="101"/>
      <c r="H11" s="102"/>
      <c r="I11" s="102"/>
      <c r="J11" s="103"/>
      <c r="K11" s="102"/>
      <c r="L11" s="103"/>
      <c r="M11" s="102"/>
      <c r="N11" s="103"/>
      <c r="O11" s="102"/>
      <c r="P11" s="104"/>
    </row>
    <row r="12" spans="1:17" s="23" customFormat="1" x14ac:dyDescent="0.2">
      <c r="A12" s="173"/>
      <c r="B12" s="173"/>
      <c r="C12" s="136" t="s">
        <v>746</v>
      </c>
      <c r="D12" s="180"/>
      <c r="E12" s="173"/>
      <c r="F12" s="127"/>
      <c r="G12" s="170"/>
      <c r="H12" s="171"/>
      <c r="I12" s="171"/>
      <c r="J12" s="171"/>
      <c r="K12" s="171"/>
      <c r="L12" s="171"/>
      <c r="M12" s="171"/>
      <c r="N12" s="171"/>
      <c r="O12" s="171"/>
      <c r="P12" s="172"/>
    </row>
    <row r="13" spans="1:17" ht="25.5" x14ac:dyDescent="0.2">
      <c r="A13" s="126" t="s">
        <v>66</v>
      </c>
      <c r="B13" s="119" t="s">
        <v>747</v>
      </c>
      <c r="C13" s="118" t="s">
        <v>758</v>
      </c>
      <c r="D13" s="122" t="s">
        <v>89</v>
      </c>
      <c r="E13" s="191">
        <v>2</v>
      </c>
      <c r="F13" s="121"/>
      <c r="G13" s="121"/>
      <c r="H13" s="121"/>
      <c r="I13" s="121"/>
      <c r="J13" s="121"/>
      <c r="K13" s="121"/>
      <c r="L13" s="121"/>
      <c r="M13" s="121"/>
      <c r="N13" s="121"/>
      <c r="O13" s="121"/>
      <c r="P13" s="121"/>
    </row>
    <row r="14" spans="1:17" s="9" customFormat="1" ht="25.5" x14ac:dyDescent="0.2">
      <c r="A14" s="126" t="s">
        <v>93</v>
      </c>
      <c r="B14" s="119"/>
      <c r="C14" s="182" t="s">
        <v>748</v>
      </c>
      <c r="D14" s="122" t="s">
        <v>84</v>
      </c>
      <c r="E14" s="186">
        <v>141.1</v>
      </c>
      <c r="F14" s="121"/>
      <c r="G14" s="121"/>
      <c r="H14" s="121"/>
      <c r="I14" s="121"/>
      <c r="J14" s="121"/>
      <c r="K14" s="121"/>
      <c r="L14" s="121"/>
      <c r="M14" s="121"/>
      <c r="N14" s="121"/>
      <c r="O14" s="121"/>
      <c r="P14" s="121"/>
    </row>
    <row r="15" spans="1:17" s="22" customFormat="1" ht="38.25" x14ac:dyDescent="0.2">
      <c r="A15" s="173"/>
      <c r="B15" s="137"/>
      <c r="C15" s="180" t="s">
        <v>749</v>
      </c>
      <c r="D15" s="173"/>
      <c r="E15" s="187"/>
      <c r="F15" s="138"/>
      <c r="G15" s="138"/>
      <c r="H15" s="138"/>
      <c r="I15" s="138"/>
      <c r="J15" s="138"/>
      <c r="K15" s="138"/>
      <c r="L15" s="138"/>
      <c r="M15" s="138"/>
      <c r="N15" s="138"/>
      <c r="O15" s="138"/>
      <c r="P15" s="138"/>
    </row>
    <row r="16" spans="1:17" s="9" customFormat="1" ht="25.5" x14ac:dyDescent="0.2">
      <c r="A16" s="122" t="s">
        <v>70</v>
      </c>
      <c r="B16" s="119" t="s">
        <v>747</v>
      </c>
      <c r="C16" s="118" t="s">
        <v>751</v>
      </c>
      <c r="D16" s="122" t="s">
        <v>824</v>
      </c>
      <c r="E16" s="186">
        <v>1.5</v>
      </c>
      <c r="F16" s="121"/>
      <c r="G16" s="121"/>
      <c r="H16" s="121"/>
      <c r="I16" s="121"/>
      <c r="J16" s="121"/>
      <c r="K16" s="121"/>
      <c r="L16" s="121"/>
      <c r="M16" s="121"/>
      <c r="N16" s="121"/>
      <c r="O16" s="121"/>
      <c r="P16" s="121"/>
    </row>
    <row r="17" spans="1:17" s="9" customFormat="1" ht="89.25" x14ac:dyDescent="0.2">
      <c r="A17" s="122" t="s">
        <v>112</v>
      </c>
      <c r="B17" s="119" t="s">
        <v>747</v>
      </c>
      <c r="C17" s="118" t="s">
        <v>752</v>
      </c>
      <c r="D17" s="122" t="s">
        <v>824</v>
      </c>
      <c r="E17" s="186">
        <v>0.3</v>
      </c>
      <c r="F17" s="121"/>
      <c r="G17" s="121"/>
      <c r="H17" s="121"/>
      <c r="I17" s="121"/>
      <c r="J17" s="121"/>
      <c r="K17" s="121"/>
      <c r="L17" s="121"/>
      <c r="M17" s="121"/>
      <c r="N17" s="121"/>
      <c r="O17" s="121"/>
      <c r="P17" s="121"/>
    </row>
    <row r="18" spans="1:17" s="9" customFormat="1" ht="25.5" x14ac:dyDescent="0.2">
      <c r="A18" s="122" t="s">
        <v>113</v>
      </c>
      <c r="B18" s="119" t="s">
        <v>747</v>
      </c>
      <c r="C18" s="118" t="s">
        <v>759</v>
      </c>
      <c r="D18" s="122" t="s">
        <v>824</v>
      </c>
      <c r="E18" s="188">
        <v>1.5</v>
      </c>
      <c r="F18" s="121"/>
      <c r="G18" s="121"/>
      <c r="H18" s="121"/>
      <c r="I18" s="121"/>
      <c r="J18" s="121"/>
      <c r="K18" s="121"/>
      <c r="L18" s="121"/>
      <c r="M18" s="121"/>
      <c r="N18" s="121"/>
      <c r="O18" s="121"/>
      <c r="P18" s="121"/>
    </row>
    <row r="19" spans="1:17" s="9" customFormat="1" ht="25.5" x14ac:dyDescent="0.2">
      <c r="A19" s="122" t="s">
        <v>113</v>
      </c>
      <c r="B19" s="119" t="s">
        <v>747</v>
      </c>
      <c r="C19" s="118" t="s">
        <v>753</v>
      </c>
      <c r="D19" s="122" t="s">
        <v>824</v>
      </c>
      <c r="E19" s="188">
        <v>0.5</v>
      </c>
      <c r="F19" s="121"/>
      <c r="G19" s="121"/>
      <c r="H19" s="121"/>
      <c r="I19" s="121"/>
      <c r="J19" s="121"/>
      <c r="K19" s="121"/>
      <c r="L19" s="121"/>
      <c r="M19" s="121"/>
      <c r="N19" s="121"/>
      <c r="O19" s="121"/>
      <c r="P19" s="121"/>
    </row>
    <row r="20" spans="1:17" s="9" customFormat="1" ht="25.5" x14ac:dyDescent="0.2">
      <c r="A20" s="122" t="s">
        <v>133</v>
      </c>
      <c r="B20" s="119" t="s">
        <v>747</v>
      </c>
      <c r="C20" s="118" t="s">
        <v>754</v>
      </c>
      <c r="D20" s="122" t="s">
        <v>824</v>
      </c>
      <c r="E20" s="188">
        <v>0.7</v>
      </c>
      <c r="F20" s="121"/>
      <c r="G20" s="121"/>
      <c r="H20" s="121"/>
      <c r="I20" s="121"/>
      <c r="J20" s="121"/>
      <c r="K20" s="121"/>
      <c r="L20" s="121"/>
      <c r="M20" s="121"/>
      <c r="N20" s="121"/>
      <c r="O20" s="121"/>
      <c r="P20" s="121"/>
    </row>
    <row r="21" spans="1:17" s="9" customFormat="1" ht="25.5" x14ac:dyDescent="0.2">
      <c r="A21" s="122" t="s">
        <v>134</v>
      </c>
      <c r="B21" s="119" t="s">
        <v>747</v>
      </c>
      <c r="C21" s="118" t="s">
        <v>755</v>
      </c>
      <c r="D21" s="122" t="s">
        <v>84</v>
      </c>
      <c r="E21" s="188">
        <v>4</v>
      </c>
      <c r="F21" s="121"/>
      <c r="G21" s="121"/>
      <c r="H21" s="121"/>
      <c r="I21" s="121"/>
      <c r="J21" s="121"/>
      <c r="K21" s="121"/>
      <c r="L21" s="121"/>
      <c r="M21" s="121"/>
      <c r="N21" s="121"/>
      <c r="O21" s="121"/>
      <c r="P21" s="121"/>
    </row>
    <row r="22" spans="1:17" s="9" customFormat="1" ht="25.5" x14ac:dyDescent="0.2">
      <c r="A22" s="122" t="s">
        <v>151</v>
      </c>
      <c r="B22" s="119" t="s">
        <v>747</v>
      </c>
      <c r="C22" s="118" t="s">
        <v>756</v>
      </c>
      <c r="D22" s="122" t="s">
        <v>84</v>
      </c>
      <c r="E22" s="188">
        <v>4</v>
      </c>
      <c r="F22" s="121"/>
      <c r="G22" s="121"/>
      <c r="H22" s="121"/>
      <c r="I22" s="121"/>
      <c r="J22" s="121"/>
      <c r="K22" s="121"/>
      <c r="L22" s="121"/>
      <c r="M22" s="121"/>
      <c r="N22" s="121"/>
      <c r="O22" s="121"/>
      <c r="P22" s="121"/>
    </row>
    <row r="23" spans="1:17" s="9" customFormat="1" ht="38.25" x14ac:dyDescent="0.2">
      <c r="A23" s="122" t="s">
        <v>152</v>
      </c>
      <c r="B23" s="119" t="s">
        <v>747</v>
      </c>
      <c r="C23" s="118" t="s">
        <v>760</v>
      </c>
      <c r="D23" s="122" t="s">
        <v>84</v>
      </c>
      <c r="E23" s="119">
        <v>90</v>
      </c>
      <c r="F23" s="121"/>
      <c r="G23" s="121"/>
      <c r="H23" s="121"/>
      <c r="I23" s="121"/>
      <c r="J23" s="121"/>
      <c r="K23" s="121"/>
      <c r="L23" s="121"/>
      <c r="M23" s="121"/>
      <c r="N23" s="121"/>
      <c r="O23" s="121"/>
      <c r="P23" s="121"/>
    </row>
    <row r="24" spans="1:17" s="9" customFormat="1" ht="15.75" x14ac:dyDescent="0.2">
      <c r="A24" s="122" t="s">
        <v>165</v>
      </c>
      <c r="B24" s="119" t="s">
        <v>747</v>
      </c>
      <c r="C24" s="118" t="s">
        <v>757</v>
      </c>
      <c r="D24" s="122" t="s">
        <v>825</v>
      </c>
      <c r="E24" s="186">
        <v>7.2</v>
      </c>
      <c r="F24" s="121"/>
      <c r="G24" s="121"/>
      <c r="H24" s="121"/>
      <c r="I24" s="121"/>
      <c r="J24" s="121"/>
      <c r="K24" s="121"/>
      <c r="L24" s="121"/>
      <c r="M24" s="121"/>
      <c r="N24" s="121"/>
      <c r="O24" s="121"/>
      <c r="P24" s="121"/>
    </row>
    <row r="25" spans="1:17" s="9" customFormat="1" ht="38.25" x14ac:dyDescent="0.2">
      <c r="A25" s="122" t="s">
        <v>208</v>
      </c>
      <c r="B25" s="119" t="s">
        <v>747</v>
      </c>
      <c r="C25" s="59" t="s">
        <v>249</v>
      </c>
      <c r="D25" s="126" t="s">
        <v>89</v>
      </c>
      <c r="E25" s="126">
        <v>1</v>
      </c>
      <c r="F25" s="121"/>
      <c r="G25" s="121"/>
      <c r="H25" s="121"/>
      <c r="I25" s="121"/>
      <c r="J25" s="121"/>
      <c r="K25" s="121"/>
      <c r="L25" s="121"/>
      <c r="M25" s="121"/>
      <c r="N25" s="121"/>
      <c r="O25" s="121"/>
      <c r="P25" s="121"/>
    </row>
    <row r="26" spans="1:17" s="8" customFormat="1" x14ac:dyDescent="0.2">
      <c r="A26" s="105"/>
      <c r="B26" s="105"/>
      <c r="C26" s="106"/>
      <c r="D26" s="107"/>
      <c r="E26" s="105"/>
      <c r="F26" s="193"/>
      <c r="G26" s="193"/>
      <c r="H26" s="193"/>
      <c r="I26" s="193"/>
      <c r="J26" s="193"/>
      <c r="K26" s="193"/>
      <c r="L26" s="193"/>
      <c r="M26" s="193"/>
      <c r="N26" s="193"/>
      <c r="O26" s="193"/>
      <c r="P26" s="193"/>
    </row>
    <row r="27" spans="1:17" x14ac:dyDescent="0.2">
      <c r="A27" s="34"/>
      <c r="B27" s="34"/>
      <c r="C27" s="40"/>
      <c r="D27" s="36"/>
      <c r="E27" s="34"/>
      <c r="F27" s="34"/>
      <c r="G27" s="89"/>
      <c r="H27" s="90"/>
      <c r="I27" s="90"/>
      <c r="J27" s="90"/>
      <c r="K27" s="91" t="s">
        <v>826</v>
      </c>
      <c r="L27" s="92">
        <f>SUM(L12:L26)</f>
        <v>0</v>
      </c>
      <c r="M27" s="92">
        <f>SUM(M12:M26)</f>
        <v>0</v>
      </c>
      <c r="N27" s="92">
        <f>SUM(N12:N26)</f>
        <v>0</v>
      </c>
      <c r="O27" s="92">
        <f>SUM(O12:O26)</f>
        <v>0</v>
      </c>
      <c r="P27" s="93">
        <f>SUM(P12:P26)</f>
        <v>0</v>
      </c>
    </row>
    <row r="28" spans="1:17" x14ac:dyDescent="0.2">
      <c r="A28" s="34"/>
      <c r="B28" s="34"/>
      <c r="C28" s="40"/>
      <c r="D28" s="36"/>
      <c r="E28" s="34"/>
      <c r="F28" s="34"/>
      <c r="G28" s="89"/>
      <c r="H28" s="90"/>
      <c r="I28" s="90"/>
      <c r="J28" s="90"/>
      <c r="K28" s="91"/>
      <c r="L28" s="94"/>
      <c r="M28" s="94"/>
      <c r="N28" s="94"/>
      <c r="O28" s="94"/>
      <c r="P28" s="95"/>
    </row>
    <row r="29" spans="1:17" x14ac:dyDescent="0.2">
      <c r="A29" s="34"/>
      <c r="B29" s="34"/>
      <c r="C29" s="96" t="s">
        <v>20</v>
      </c>
      <c r="D29" s="36"/>
      <c r="E29" s="34"/>
      <c r="F29" s="53"/>
      <c r="G29" s="89"/>
      <c r="H29" s="90"/>
      <c r="I29" s="90"/>
      <c r="J29" s="90"/>
      <c r="K29" s="90"/>
      <c r="L29" s="90"/>
      <c r="M29" s="90"/>
      <c r="N29" s="90"/>
      <c r="O29" s="90"/>
      <c r="P29" s="97"/>
    </row>
    <row r="30" spans="1:17" s="4" customFormat="1" x14ac:dyDescent="0.2">
      <c r="A30" s="34"/>
      <c r="B30" s="34"/>
      <c r="C30" s="40"/>
      <c r="D30" s="36"/>
      <c r="E30" s="34"/>
      <c r="F30" s="53"/>
      <c r="G30" s="89"/>
      <c r="H30" s="90"/>
      <c r="I30" s="90"/>
      <c r="J30" s="90"/>
      <c r="K30" s="90"/>
      <c r="L30" s="90"/>
      <c r="M30" s="90"/>
      <c r="N30" s="90"/>
      <c r="O30" s="90"/>
      <c r="P30" s="97"/>
      <c r="Q30" s="6"/>
    </row>
    <row r="31" spans="1:17" x14ac:dyDescent="0.2">
      <c r="A31" s="34"/>
      <c r="B31" s="34"/>
      <c r="C31" s="40"/>
      <c r="D31" s="36"/>
      <c r="E31" s="34"/>
      <c r="F31" s="34"/>
      <c r="G31" s="89"/>
      <c r="H31" s="90"/>
      <c r="I31" s="90"/>
      <c r="J31" s="90"/>
      <c r="K31" s="90"/>
      <c r="L31" s="90"/>
      <c r="M31" s="90"/>
      <c r="N31" s="90"/>
      <c r="O31" s="90"/>
      <c r="P31" s="97"/>
    </row>
    <row r="32" spans="1:17" x14ac:dyDescent="0.2">
      <c r="A32" s="34"/>
      <c r="B32" s="34"/>
      <c r="C32" s="40"/>
      <c r="D32" s="36"/>
      <c r="E32" s="34"/>
      <c r="F32" s="34"/>
      <c r="G32" s="89"/>
      <c r="H32" s="90"/>
      <c r="I32" s="90"/>
      <c r="J32" s="90"/>
      <c r="K32" s="90"/>
      <c r="L32" s="90"/>
      <c r="M32" s="90"/>
      <c r="N32" s="90"/>
      <c r="O32" s="90"/>
      <c r="P32" s="97"/>
    </row>
    <row r="33" spans="1:16" x14ac:dyDescent="0.2">
      <c r="A33" s="34"/>
      <c r="B33" s="34"/>
      <c r="C33" s="96" t="s">
        <v>820</v>
      </c>
      <c r="D33" s="36"/>
      <c r="E33" s="34"/>
      <c r="F33" s="34"/>
      <c r="G33" s="89"/>
      <c r="H33" s="90"/>
      <c r="I33" s="90"/>
      <c r="J33" s="90"/>
      <c r="K33" s="90"/>
      <c r="L33" s="90"/>
      <c r="M33" s="90"/>
      <c r="N33" s="90"/>
      <c r="O33" s="90"/>
      <c r="P33" s="97"/>
    </row>
    <row r="34" spans="1:16" x14ac:dyDescent="0.2">
      <c r="A34" s="34"/>
      <c r="B34" s="34"/>
      <c r="C34" s="40"/>
      <c r="D34" s="36"/>
      <c r="E34" s="34"/>
      <c r="F34" s="34"/>
      <c r="G34" s="89"/>
      <c r="H34" s="90"/>
      <c r="I34" s="90"/>
      <c r="J34" s="90"/>
      <c r="K34" s="90"/>
      <c r="L34" s="90"/>
      <c r="M34" s="90"/>
      <c r="N34" s="90"/>
      <c r="O34" s="90"/>
      <c r="P34" s="97"/>
    </row>
  </sheetData>
  <mergeCells count="7">
    <mergeCell ref="L9:P9"/>
    <mergeCell ref="A9:A10"/>
    <mergeCell ref="B9:B10"/>
    <mergeCell ref="C9:C10"/>
    <mergeCell ref="D9:D10"/>
    <mergeCell ref="E9:E10"/>
    <mergeCell ref="F9:K9"/>
  </mergeCells>
  <pageMargins left="0.39370078740157483" right="0.35433070866141736" top="1.0236220472440944" bottom="0.39370078740157483" header="0.51181102362204722" footer="0.15748031496062992"/>
  <pageSetup paperSize="9" orientation="landscape" horizontalDpi="4294967292" verticalDpi="360" r:id="rId1"/>
  <headerFooter alignWithMargins="0">
    <oddHeader>&amp;C&amp;12LOKĀLĀ TĀME Nr. 3-2
&amp;"Arial,Bold"&amp;UŪDENSAPGĀDE Ū2.</oddHeader>
    <oddFooter>&amp;C&amp;8&amp;P</oddFooter>
  </headerFooter>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Q38"/>
  <sheetViews>
    <sheetView zoomScaleNormal="100" workbookViewId="0">
      <selection activeCell="T6" sqref="T6"/>
    </sheetView>
  </sheetViews>
  <sheetFormatPr defaultColWidth="9.140625" defaultRowHeight="12.75" x14ac:dyDescent="0.2"/>
  <cols>
    <col min="1" max="1" width="5.5703125" style="3" customWidth="1"/>
    <col min="2" max="2" width="7.28515625" style="3" customWidth="1"/>
    <col min="3" max="3" width="29.85546875" style="1" customWidth="1"/>
    <col min="4" max="4" width="6" style="2" customWidth="1"/>
    <col min="5" max="5" width="7.28515625" style="3" customWidth="1"/>
    <col min="6" max="6" width="6.28515625" style="3" customWidth="1"/>
    <col min="7" max="7" width="6.5703125" style="4" customWidth="1"/>
    <col min="8" max="8" width="6.42578125" style="5" customWidth="1"/>
    <col min="9" max="9" width="8.85546875" style="5" customWidth="1"/>
    <col min="10" max="10" width="6.28515625" style="5" customWidth="1"/>
    <col min="11" max="12" width="8.42578125" style="5" customWidth="1"/>
    <col min="13" max="13" width="9.28515625" style="5" customWidth="1"/>
    <col min="14" max="14" width="10" style="5" customWidth="1"/>
    <col min="15" max="15" width="8.42578125" style="5" customWidth="1"/>
    <col min="16" max="16" width="9.42578125" style="6" customWidth="1"/>
    <col min="17" max="16384" width="9.140625" style="6"/>
  </cols>
  <sheetData>
    <row r="1" spans="1:17" ht="15" x14ac:dyDescent="0.2">
      <c r="A1" s="62" t="s">
        <v>1</v>
      </c>
      <c r="B1" s="62"/>
      <c r="C1" s="63"/>
      <c r="D1" s="64" t="s">
        <v>255</v>
      </c>
      <c r="E1" s="65"/>
      <c r="F1" s="65"/>
      <c r="G1" s="66"/>
      <c r="H1" s="67"/>
      <c r="I1" s="67"/>
      <c r="J1" s="67"/>
      <c r="K1" s="67"/>
      <c r="L1" s="67"/>
      <c r="M1" s="67"/>
      <c r="N1" s="67"/>
      <c r="O1" s="67"/>
      <c r="P1" s="68"/>
    </row>
    <row r="2" spans="1:17" ht="15" x14ac:dyDescent="0.2">
      <c r="A2" s="62" t="s">
        <v>2</v>
      </c>
      <c r="B2" s="62"/>
      <c r="C2" s="63"/>
      <c r="D2" s="38" t="s">
        <v>48</v>
      </c>
      <c r="E2" s="65"/>
      <c r="F2" s="65"/>
      <c r="G2" s="66"/>
      <c r="H2" s="67"/>
      <c r="I2" s="67"/>
      <c r="J2" s="67"/>
      <c r="K2" s="67"/>
      <c r="L2" s="67"/>
      <c r="M2" s="67"/>
      <c r="N2" s="67"/>
      <c r="O2" s="67"/>
      <c r="P2" s="68"/>
    </row>
    <row r="3" spans="1:17" ht="15" x14ac:dyDescent="0.2">
      <c r="A3" s="62"/>
      <c r="B3" s="62"/>
      <c r="C3" s="63"/>
      <c r="D3" s="38" t="s">
        <v>881</v>
      </c>
      <c r="E3" s="65"/>
      <c r="F3" s="65"/>
      <c r="G3" s="66"/>
      <c r="H3" s="67"/>
      <c r="I3" s="67"/>
      <c r="J3" s="67"/>
      <c r="K3" s="67"/>
      <c r="L3" s="67"/>
      <c r="M3" s="67"/>
      <c r="N3" s="67"/>
      <c r="O3" s="67"/>
      <c r="P3" s="68"/>
    </row>
    <row r="4" spans="1:17" ht="15" x14ac:dyDescent="0.2">
      <c r="A4" s="62"/>
      <c r="B4" s="62"/>
      <c r="C4" s="63"/>
      <c r="D4" s="38" t="s">
        <v>429</v>
      </c>
      <c r="E4" s="65"/>
      <c r="F4" s="65"/>
      <c r="G4" s="66"/>
      <c r="H4" s="67"/>
      <c r="I4" s="67"/>
      <c r="J4" s="67"/>
      <c r="K4" s="67"/>
      <c r="L4" s="67"/>
      <c r="M4" s="67"/>
      <c r="N4" s="67"/>
      <c r="O4" s="67"/>
      <c r="P4" s="68"/>
    </row>
    <row r="5" spans="1:17" ht="14.25" customHeight="1" x14ac:dyDescent="0.2">
      <c r="A5" s="62" t="s">
        <v>3</v>
      </c>
      <c r="B5" s="62"/>
      <c r="C5" s="63"/>
      <c r="D5" s="38" t="s">
        <v>49</v>
      </c>
      <c r="E5" s="65"/>
      <c r="F5" s="65"/>
      <c r="G5" s="66"/>
      <c r="H5" s="67"/>
      <c r="I5" s="67"/>
      <c r="J5" s="67"/>
      <c r="K5" s="67"/>
      <c r="L5" s="67"/>
      <c r="M5" s="67"/>
      <c r="N5" s="67"/>
      <c r="O5" s="67"/>
      <c r="P5" s="68"/>
    </row>
    <row r="6" spans="1:17" ht="15" x14ac:dyDescent="0.2">
      <c r="A6" s="62" t="s">
        <v>4</v>
      </c>
      <c r="B6" s="62"/>
      <c r="C6" s="63"/>
      <c r="D6" s="69"/>
      <c r="E6" s="65"/>
      <c r="F6" s="65"/>
      <c r="G6" s="66"/>
      <c r="H6" s="67"/>
      <c r="I6" s="67"/>
      <c r="J6" s="67"/>
      <c r="K6" s="67"/>
      <c r="L6" s="67"/>
      <c r="M6" s="67"/>
      <c r="N6" s="67"/>
      <c r="O6" s="67"/>
      <c r="P6" s="68"/>
    </row>
    <row r="7" spans="1:17" ht="15" x14ac:dyDescent="0.2">
      <c r="A7" s="62" t="s">
        <v>846</v>
      </c>
      <c r="B7" s="62"/>
      <c r="C7" s="63"/>
      <c r="D7" s="70"/>
      <c r="E7" s="65"/>
      <c r="F7" s="65"/>
      <c r="G7" s="66"/>
      <c r="H7" s="67"/>
      <c r="I7" s="67"/>
      <c r="J7" s="67"/>
      <c r="K7" s="67"/>
      <c r="L7" s="67"/>
      <c r="M7" s="67"/>
      <c r="N7" s="67"/>
      <c r="O7" s="71" t="s">
        <v>823</v>
      </c>
      <c r="P7" s="72">
        <f>P30</f>
        <v>0</v>
      </c>
    </row>
    <row r="8" spans="1:17" ht="15" x14ac:dyDescent="0.2">
      <c r="A8" s="37" t="s">
        <v>828</v>
      </c>
      <c r="B8" s="37"/>
      <c r="C8" s="63"/>
      <c r="D8" s="70"/>
      <c r="E8" s="65"/>
      <c r="F8" s="65"/>
      <c r="G8" s="66"/>
      <c r="H8" s="67"/>
      <c r="I8" s="67"/>
      <c r="J8" s="67"/>
      <c r="K8" s="67"/>
      <c r="L8" s="67"/>
      <c r="M8" s="67"/>
      <c r="N8" s="67"/>
      <c r="O8" s="67"/>
      <c r="P8" s="68"/>
    </row>
    <row r="9" spans="1:17" ht="20.25" customHeight="1" x14ac:dyDescent="0.2">
      <c r="A9" s="390" t="s">
        <v>5</v>
      </c>
      <c r="B9" s="390" t="s">
        <v>64</v>
      </c>
      <c r="C9" s="402" t="s">
        <v>37</v>
      </c>
      <c r="D9" s="400" t="s">
        <v>6</v>
      </c>
      <c r="E9" s="390" t="s">
        <v>7</v>
      </c>
      <c r="F9" s="389" t="s">
        <v>8</v>
      </c>
      <c r="G9" s="389"/>
      <c r="H9" s="389"/>
      <c r="I9" s="389"/>
      <c r="J9" s="389"/>
      <c r="K9" s="399"/>
      <c r="L9" s="398" t="s">
        <v>11</v>
      </c>
      <c r="M9" s="389"/>
      <c r="N9" s="389"/>
      <c r="O9" s="389"/>
      <c r="P9" s="399"/>
      <c r="Q9" s="7"/>
    </row>
    <row r="10" spans="1:17" ht="90.75" customHeight="1" x14ac:dyDescent="0.2">
      <c r="A10" s="391"/>
      <c r="B10" s="391"/>
      <c r="C10" s="403"/>
      <c r="D10" s="401"/>
      <c r="E10" s="391"/>
      <c r="F10" s="160" t="s">
        <v>9</v>
      </c>
      <c r="G10" s="160" t="s">
        <v>23</v>
      </c>
      <c r="H10" s="161" t="s">
        <v>24</v>
      </c>
      <c r="I10" s="161" t="s">
        <v>36</v>
      </c>
      <c r="J10" s="161" t="s">
        <v>25</v>
      </c>
      <c r="K10" s="161" t="s">
        <v>26</v>
      </c>
      <c r="L10" s="161" t="s">
        <v>10</v>
      </c>
      <c r="M10" s="161" t="s">
        <v>24</v>
      </c>
      <c r="N10" s="161" t="s">
        <v>36</v>
      </c>
      <c r="O10" s="161" t="s">
        <v>25</v>
      </c>
      <c r="P10" s="161" t="s">
        <v>27</v>
      </c>
    </row>
    <row r="11" spans="1:17" x14ac:dyDescent="0.2">
      <c r="A11" s="98"/>
      <c r="B11" s="98"/>
      <c r="C11" s="99"/>
      <c r="D11" s="100"/>
      <c r="E11" s="41"/>
      <c r="F11" s="46"/>
      <c r="G11" s="101"/>
      <c r="H11" s="102"/>
      <c r="I11" s="102"/>
      <c r="J11" s="103"/>
      <c r="K11" s="102"/>
      <c r="L11" s="103"/>
      <c r="M11" s="102"/>
      <c r="N11" s="103"/>
      <c r="O11" s="102"/>
      <c r="P11" s="104"/>
    </row>
    <row r="12" spans="1:17" s="23" customFormat="1" ht="25.5" x14ac:dyDescent="0.2">
      <c r="A12" s="173"/>
      <c r="B12" s="137"/>
      <c r="C12" s="136" t="s">
        <v>761</v>
      </c>
      <c r="D12" s="180"/>
      <c r="E12" s="173"/>
      <c r="F12" s="127"/>
      <c r="G12" s="170"/>
      <c r="H12" s="171"/>
      <c r="I12" s="171"/>
      <c r="J12" s="171"/>
      <c r="K12" s="171"/>
      <c r="L12" s="171"/>
      <c r="M12" s="171"/>
      <c r="N12" s="171"/>
      <c r="O12" s="171"/>
      <c r="P12" s="172"/>
    </row>
    <row r="13" spans="1:17" x14ac:dyDescent="0.2">
      <c r="A13" s="126" t="s">
        <v>66</v>
      </c>
      <c r="B13" s="119" t="s">
        <v>747</v>
      </c>
      <c r="C13" s="118" t="s">
        <v>762</v>
      </c>
      <c r="D13" s="122" t="s">
        <v>84</v>
      </c>
      <c r="E13" s="186">
        <v>5</v>
      </c>
      <c r="F13" s="121"/>
      <c r="G13" s="121"/>
      <c r="H13" s="121"/>
      <c r="I13" s="121"/>
      <c r="J13" s="121"/>
      <c r="K13" s="121"/>
      <c r="L13" s="121"/>
      <c r="M13" s="121"/>
      <c r="N13" s="121"/>
      <c r="O13" s="121"/>
      <c r="P13" s="121"/>
    </row>
    <row r="14" spans="1:17" x14ac:dyDescent="0.2">
      <c r="A14" s="126" t="s">
        <v>93</v>
      </c>
      <c r="B14" s="119" t="s">
        <v>747</v>
      </c>
      <c r="C14" s="182" t="s">
        <v>766</v>
      </c>
      <c r="D14" s="122" t="s">
        <v>89</v>
      </c>
      <c r="E14" s="122">
        <v>1</v>
      </c>
      <c r="F14" s="121"/>
      <c r="G14" s="121"/>
      <c r="H14" s="121"/>
      <c r="I14" s="121"/>
      <c r="J14" s="121"/>
      <c r="K14" s="121"/>
      <c r="L14" s="121"/>
      <c r="M14" s="121"/>
      <c r="N14" s="121"/>
      <c r="O14" s="121"/>
      <c r="P14" s="121"/>
    </row>
    <row r="15" spans="1:17" ht="25.5" x14ac:dyDescent="0.2">
      <c r="A15" s="126" t="s">
        <v>95</v>
      </c>
      <c r="B15" s="119" t="s">
        <v>747</v>
      </c>
      <c r="C15" s="182" t="s">
        <v>767</v>
      </c>
      <c r="D15" s="122" t="s">
        <v>89</v>
      </c>
      <c r="E15" s="191">
        <v>1</v>
      </c>
      <c r="F15" s="121"/>
      <c r="G15" s="121"/>
      <c r="H15" s="121"/>
      <c r="I15" s="121"/>
      <c r="J15" s="121"/>
      <c r="K15" s="121"/>
      <c r="L15" s="121"/>
      <c r="M15" s="121"/>
      <c r="N15" s="121"/>
      <c r="O15" s="121"/>
      <c r="P15" s="121"/>
    </row>
    <row r="16" spans="1:17" ht="25.5" x14ac:dyDescent="0.2">
      <c r="A16" s="126" t="s">
        <v>97</v>
      </c>
      <c r="B16" s="119" t="s">
        <v>747</v>
      </c>
      <c r="C16" s="118" t="s">
        <v>763</v>
      </c>
      <c r="D16" s="122" t="s">
        <v>84</v>
      </c>
      <c r="E16" s="186">
        <v>4.5</v>
      </c>
      <c r="F16" s="121"/>
      <c r="G16" s="121"/>
      <c r="H16" s="121"/>
      <c r="I16" s="121"/>
      <c r="J16" s="121"/>
      <c r="K16" s="121"/>
      <c r="L16" s="121"/>
      <c r="M16" s="121"/>
      <c r="N16" s="121"/>
      <c r="O16" s="121"/>
      <c r="P16" s="121"/>
    </row>
    <row r="17" spans="1:16" x14ac:dyDescent="0.2">
      <c r="A17" s="126" t="s">
        <v>98</v>
      </c>
      <c r="B17" s="119" t="s">
        <v>747</v>
      </c>
      <c r="C17" s="118" t="s">
        <v>764</v>
      </c>
      <c r="D17" s="122" t="s">
        <v>100</v>
      </c>
      <c r="E17" s="191">
        <v>1</v>
      </c>
      <c r="F17" s="121"/>
      <c r="G17" s="121"/>
      <c r="H17" s="121"/>
      <c r="I17" s="121"/>
      <c r="J17" s="121"/>
      <c r="K17" s="121"/>
      <c r="L17" s="121"/>
      <c r="M17" s="121"/>
      <c r="N17" s="121"/>
      <c r="O17" s="121"/>
      <c r="P17" s="121"/>
    </row>
    <row r="18" spans="1:16" s="22" customFormat="1" ht="38.25" x14ac:dyDescent="0.2">
      <c r="A18" s="173"/>
      <c r="B18" s="137"/>
      <c r="C18" s="180" t="s">
        <v>765</v>
      </c>
      <c r="D18" s="173"/>
      <c r="E18" s="187"/>
      <c r="F18" s="138"/>
      <c r="G18" s="138"/>
      <c r="H18" s="138"/>
      <c r="I18" s="138"/>
      <c r="J18" s="138"/>
      <c r="K18" s="138"/>
      <c r="L18" s="138"/>
      <c r="M18" s="138"/>
      <c r="N18" s="138"/>
      <c r="O18" s="138"/>
      <c r="P18" s="138"/>
    </row>
    <row r="19" spans="1:16" s="9" customFormat="1" ht="38.25" x14ac:dyDescent="0.2">
      <c r="A19" s="122" t="s">
        <v>70</v>
      </c>
      <c r="B19" s="119" t="s">
        <v>747</v>
      </c>
      <c r="C19" s="118" t="s">
        <v>750</v>
      </c>
      <c r="D19" s="122" t="s">
        <v>89</v>
      </c>
      <c r="E19" s="186">
        <v>1</v>
      </c>
      <c r="F19" s="121"/>
      <c r="G19" s="121"/>
      <c r="H19" s="121"/>
      <c r="I19" s="121"/>
      <c r="J19" s="121"/>
      <c r="K19" s="121"/>
      <c r="L19" s="121"/>
      <c r="M19" s="121"/>
      <c r="N19" s="121"/>
      <c r="O19" s="121"/>
      <c r="P19" s="121"/>
    </row>
    <row r="20" spans="1:16" s="9" customFormat="1" ht="25.5" x14ac:dyDescent="0.2">
      <c r="A20" s="122" t="s">
        <v>111</v>
      </c>
      <c r="B20" s="119" t="s">
        <v>747</v>
      </c>
      <c r="C20" s="118" t="s">
        <v>751</v>
      </c>
      <c r="D20" s="122" t="s">
        <v>824</v>
      </c>
      <c r="E20" s="186">
        <v>15.4</v>
      </c>
      <c r="F20" s="121"/>
      <c r="G20" s="121"/>
      <c r="H20" s="121"/>
      <c r="I20" s="121"/>
      <c r="J20" s="121"/>
      <c r="K20" s="121"/>
      <c r="L20" s="121"/>
      <c r="M20" s="121"/>
      <c r="N20" s="121"/>
      <c r="O20" s="121"/>
      <c r="P20" s="121"/>
    </row>
    <row r="21" spans="1:16" s="9" customFormat="1" ht="89.25" x14ac:dyDescent="0.2">
      <c r="A21" s="122" t="s">
        <v>112</v>
      </c>
      <c r="B21" s="119" t="s">
        <v>747</v>
      </c>
      <c r="C21" s="118" t="s">
        <v>752</v>
      </c>
      <c r="D21" s="122" t="s">
        <v>824</v>
      </c>
      <c r="E21" s="186">
        <v>12.4</v>
      </c>
      <c r="F21" s="121"/>
      <c r="G21" s="121"/>
      <c r="H21" s="121"/>
      <c r="I21" s="121"/>
      <c r="J21" s="121"/>
      <c r="K21" s="121"/>
      <c r="L21" s="121"/>
      <c r="M21" s="121"/>
      <c r="N21" s="121"/>
      <c r="O21" s="121"/>
      <c r="P21" s="121"/>
    </row>
    <row r="22" spans="1:16" s="9" customFormat="1" ht="25.5" x14ac:dyDescent="0.2">
      <c r="A22" s="122" t="s">
        <v>113</v>
      </c>
      <c r="B22" s="119" t="s">
        <v>747</v>
      </c>
      <c r="C22" s="118" t="s">
        <v>753</v>
      </c>
      <c r="D22" s="122" t="s">
        <v>824</v>
      </c>
      <c r="E22" s="186">
        <v>1.3</v>
      </c>
      <c r="F22" s="121"/>
      <c r="G22" s="121"/>
      <c r="H22" s="121"/>
      <c r="I22" s="121"/>
      <c r="J22" s="121"/>
      <c r="K22" s="121"/>
      <c r="L22" s="121"/>
      <c r="M22" s="121"/>
      <c r="N22" s="121"/>
      <c r="O22" s="121"/>
      <c r="P22" s="121"/>
    </row>
    <row r="23" spans="1:16" s="9" customFormat="1" ht="25.5" x14ac:dyDescent="0.2">
      <c r="A23" s="122" t="s">
        <v>133</v>
      </c>
      <c r="B23" s="119" t="s">
        <v>747</v>
      </c>
      <c r="C23" s="118" t="s">
        <v>754</v>
      </c>
      <c r="D23" s="122" t="s">
        <v>824</v>
      </c>
      <c r="E23" s="186">
        <v>1.7</v>
      </c>
      <c r="F23" s="121"/>
      <c r="G23" s="121"/>
      <c r="H23" s="121"/>
      <c r="I23" s="121"/>
      <c r="J23" s="121"/>
      <c r="K23" s="121"/>
      <c r="L23" s="121"/>
      <c r="M23" s="121"/>
      <c r="N23" s="121"/>
      <c r="O23" s="121"/>
      <c r="P23" s="121"/>
    </row>
    <row r="24" spans="1:16" s="9" customFormat="1" ht="15.75" x14ac:dyDescent="0.2">
      <c r="A24" s="122" t="s">
        <v>134</v>
      </c>
      <c r="B24" s="119" t="s">
        <v>747</v>
      </c>
      <c r="C24" s="118" t="s">
        <v>757</v>
      </c>
      <c r="D24" s="122" t="s">
        <v>825</v>
      </c>
      <c r="E24" s="186">
        <v>21.8</v>
      </c>
      <c r="F24" s="121"/>
      <c r="G24" s="121"/>
      <c r="H24" s="121"/>
      <c r="I24" s="121"/>
      <c r="J24" s="121"/>
      <c r="K24" s="121"/>
      <c r="L24" s="121"/>
      <c r="M24" s="121"/>
      <c r="N24" s="121"/>
      <c r="O24" s="121"/>
      <c r="P24" s="121"/>
    </row>
    <row r="25" spans="1:16" s="9" customFormat="1" x14ac:dyDescent="0.2">
      <c r="A25" s="122" t="s">
        <v>151</v>
      </c>
      <c r="B25" s="119" t="s">
        <v>747</v>
      </c>
      <c r="C25" s="118" t="s">
        <v>777</v>
      </c>
      <c r="D25" s="122" t="s">
        <v>89</v>
      </c>
      <c r="E25" s="122">
        <v>1</v>
      </c>
      <c r="F25" s="121"/>
      <c r="G25" s="121"/>
      <c r="H25" s="121"/>
      <c r="I25" s="121"/>
      <c r="J25" s="121"/>
      <c r="K25" s="121"/>
      <c r="L25" s="121"/>
      <c r="M25" s="121"/>
      <c r="N25" s="121"/>
      <c r="O25" s="121"/>
      <c r="P25" s="121"/>
    </row>
    <row r="26" spans="1:16" s="9" customFormat="1" ht="25.5" x14ac:dyDescent="0.2">
      <c r="A26" s="122" t="s">
        <v>152</v>
      </c>
      <c r="B26" s="119" t="s">
        <v>747</v>
      </c>
      <c r="C26" s="118" t="s">
        <v>755</v>
      </c>
      <c r="D26" s="122" t="s">
        <v>89</v>
      </c>
      <c r="E26" s="122">
        <v>1</v>
      </c>
      <c r="F26" s="121"/>
      <c r="G26" s="121"/>
      <c r="H26" s="121"/>
      <c r="I26" s="121"/>
      <c r="J26" s="121"/>
      <c r="K26" s="121"/>
      <c r="L26" s="121"/>
      <c r="M26" s="121"/>
      <c r="N26" s="121"/>
      <c r="O26" s="121"/>
      <c r="P26" s="121"/>
    </row>
    <row r="27" spans="1:16" s="9" customFormat="1" ht="25.5" x14ac:dyDescent="0.2">
      <c r="A27" s="122" t="s">
        <v>165</v>
      </c>
      <c r="B27" s="119" t="s">
        <v>747</v>
      </c>
      <c r="C27" s="118" t="s">
        <v>756</v>
      </c>
      <c r="D27" s="122" t="s">
        <v>84</v>
      </c>
      <c r="E27" s="186">
        <v>4.5</v>
      </c>
      <c r="F27" s="121"/>
      <c r="G27" s="121"/>
      <c r="H27" s="121"/>
      <c r="I27" s="121"/>
      <c r="J27" s="121"/>
      <c r="K27" s="121"/>
      <c r="L27" s="121"/>
      <c r="M27" s="121"/>
      <c r="N27" s="121"/>
      <c r="O27" s="121"/>
      <c r="P27" s="121"/>
    </row>
    <row r="28" spans="1:16" s="9" customFormat="1" ht="38.25" x14ac:dyDescent="0.2">
      <c r="A28" s="122" t="s">
        <v>208</v>
      </c>
      <c r="B28" s="119" t="s">
        <v>747</v>
      </c>
      <c r="C28" s="59" t="s">
        <v>249</v>
      </c>
      <c r="D28" s="126" t="s">
        <v>89</v>
      </c>
      <c r="E28" s="126">
        <v>1</v>
      </c>
      <c r="F28" s="121"/>
      <c r="G28" s="121"/>
      <c r="H28" s="121"/>
      <c r="I28" s="121"/>
      <c r="J28" s="121"/>
      <c r="K28" s="121"/>
      <c r="L28" s="121"/>
      <c r="M28" s="121"/>
      <c r="N28" s="121"/>
      <c r="O28" s="121"/>
      <c r="P28" s="121"/>
    </row>
    <row r="29" spans="1:16" s="8" customFormat="1" x14ac:dyDescent="0.2">
      <c r="A29" s="105"/>
      <c r="B29" s="105"/>
      <c r="C29" s="106"/>
      <c r="D29" s="107"/>
      <c r="E29" s="105"/>
      <c r="F29" s="108"/>
      <c r="G29" s="109"/>
      <c r="H29" s="110"/>
      <c r="I29" s="110"/>
      <c r="J29" s="111"/>
      <c r="K29" s="110"/>
      <c r="L29" s="111"/>
      <c r="M29" s="110"/>
      <c r="N29" s="111"/>
      <c r="O29" s="110"/>
      <c r="P29" s="112"/>
    </row>
    <row r="30" spans="1:16" x14ac:dyDescent="0.2">
      <c r="A30" s="34"/>
      <c r="B30" s="34"/>
      <c r="C30" s="40"/>
      <c r="D30" s="36"/>
      <c r="E30" s="34"/>
      <c r="F30" s="34"/>
      <c r="G30" s="89"/>
      <c r="H30" s="90"/>
      <c r="I30" s="90"/>
      <c r="J30" s="90"/>
      <c r="K30" s="91" t="s">
        <v>826</v>
      </c>
      <c r="L30" s="92">
        <f>SUM(L12:L29)</f>
        <v>0</v>
      </c>
      <c r="M30" s="92">
        <f>SUM(M12:M29)</f>
        <v>0</v>
      </c>
      <c r="N30" s="92">
        <f>SUM(N12:N29)</f>
        <v>0</v>
      </c>
      <c r="O30" s="92">
        <f>SUM(O12:O29)</f>
        <v>0</v>
      </c>
      <c r="P30" s="93">
        <f>SUM(P12:P29)</f>
        <v>0</v>
      </c>
    </row>
    <row r="31" spans="1:16" x14ac:dyDescent="0.2">
      <c r="A31" s="34"/>
      <c r="B31" s="34"/>
      <c r="C31" s="40"/>
      <c r="D31" s="36"/>
      <c r="E31" s="34"/>
      <c r="F31" s="34"/>
      <c r="G31" s="89"/>
      <c r="H31" s="90"/>
      <c r="I31" s="90"/>
      <c r="J31" s="90"/>
      <c r="K31" s="91"/>
      <c r="L31" s="94"/>
      <c r="M31" s="94"/>
      <c r="N31" s="94"/>
      <c r="O31" s="94"/>
      <c r="P31" s="95"/>
    </row>
    <row r="32" spans="1:16" x14ac:dyDescent="0.2">
      <c r="A32" s="34"/>
      <c r="B32" s="34"/>
      <c r="C32" s="96" t="s">
        <v>20</v>
      </c>
      <c r="D32" s="36"/>
      <c r="E32" s="34"/>
      <c r="F32" s="53"/>
      <c r="G32" s="89"/>
      <c r="H32" s="90"/>
      <c r="I32" s="90"/>
      <c r="J32" s="90"/>
      <c r="K32" s="90"/>
      <c r="L32" s="90"/>
      <c r="M32" s="90"/>
      <c r="N32" s="90"/>
      <c r="O32" s="90"/>
      <c r="P32" s="97"/>
    </row>
    <row r="33" spans="1:17" s="4" customFormat="1" x14ac:dyDescent="0.2">
      <c r="A33" s="34"/>
      <c r="B33" s="34"/>
      <c r="C33" s="40"/>
      <c r="D33" s="36"/>
      <c r="E33" s="34"/>
      <c r="F33" s="53"/>
      <c r="G33" s="89"/>
      <c r="H33" s="90"/>
      <c r="I33" s="90"/>
      <c r="J33" s="90"/>
      <c r="K33" s="90"/>
      <c r="L33" s="90"/>
      <c r="M33" s="90"/>
      <c r="N33" s="90"/>
      <c r="O33" s="90"/>
      <c r="P33" s="97"/>
      <c r="Q33" s="6"/>
    </row>
    <row r="34" spans="1:17" x14ac:dyDescent="0.2">
      <c r="A34" s="34"/>
      <c r="B34" s="34"/>
      <c r="C34" s="40"/>
      <c r="D34" s="36"/>
      <c r="E34" s="34"/>
      <c r="F34" s="34"/>
      <c r="G34" s="89"/>
      <c r="H34" s="90"/>
      <c r="I34" s="90"/>
      <c r="J34" s="90"/>
      <c r="K34" s="90"/>
      <c r="L34" s="90"/>
      <c r="M34" s="90"/>
      <c r="N34" s="90"/>
      <c r="O34" s="90"/>
      <c r="P34" s="97"/>
    </row>
    <row r="35" spans="1:17" x14ac:dyDescent="0.2">
      <c r="A35" s="34"/>
      <c r="B35" s="34"/>
      <c r="C35" s="40"/>
      <c r="D35" s="36"/>
      <c r="E35" s="34"/>
      <c r="F35" s="34"/>
      <c r="G35" s="89"/>
      <c r="H35" s="90"/>
      <c r="I35" s="90"/>
      <c r="J35" s="90"/>
      <c r="K35" s="90"/>
      <c r="L35" s="90"/>
      <c r="M35" s="90"/>
      <c r="N35" s="90"/>
      <c r="O35" s="90"/>
      <c r="P35" s="97"/>
    </row>
    <row r="36" spans="1:17" x14ac:dyDescent="0.2">
      <c r="A36" s="34"/>
      <c r="B36" s="34"/>
      <c r="C36" s="96" t="s">
        <v>820</v>
      </c>
      <c r="D36" s="36"/>
      <c r="E36" s="34"/>
      <c r="F36" s="34"/>
      <c r="G36" s="89"/>
      <c r="H36" s="90"/>
      <c r="I36" s="90"/>
      <c r="J36" s="90"/>
      <c r="K36" s="90"/>
      <c r="L36" s="90"/>
      <c r="M36" s="90"/>
      <c r="N36" s="90"/>
      <c r="O36" s="90"/>
      <c r="P36" s="97"/>
    </row>
    <row r="37" spans="1:17" x14ac:dyDescent="0.2">
      <c r="A37" s="34"/>
      <c r="B37" s="34"/>
      <c r="C37" s="40"/>
      <c r="D37" s="36"/>
      <c r="E37" s="34"/>
      <c r="F37" s="34"/>
      <c r="G37" s="89"/>
      <c r="H37" s="90"/>
      <c r="I37" s="90"/>
      <c r="J37" s="90"/>
      <c r="K37" s="90"/>
      <c r="L37" s="90"/>
      <c r="M37" s="90"/>
      <c r="N37" s="90"/>
      <c r="O37" s="90"/>
      <c r="P37" s="97"/>
    </row>
    <row r="38" spans="1:17" x14ac:dyDescent="0.2">
      <c r="A38" s="34"/>
      <c r="B38" s="34"/>
      <c r="C38" s="40"/>
      <c r="D38" s="36"/>
      <c r="E38" s="34"/>
      <c r="F38" s="34"/>
      <c r="G38" s="89"/>
      <c r="H38" s="90"/>
      <c r="I38" s="90"/>
      <c r="J38" s="90"/>
      <c r="K38" s="90"/>
      <c r="L38" s="90"/>
      <c r="M38" s="90"/>
      <c r="N38" s="90"/>
      <c r="O38" s="90"/>
      <c r="P38" s="97"/>
    </row>
  </sheetData>
  <mergeCells count="7">
    <mergeCell ref="L9:P9"/>
    <mergeCell ref="A9:A10"/>
    <mergeCell ref="B9:B10"/>
    <mergeCell ref="C9:C10"/>
    <mergeCell ref="D9:D10"/>
    <mergeCell ref="E9:E10"/>
    <mergeCell ref="F9:K9"/>
  </mergeCells>
  <pageMargins left="0.39370078740157483" right="0.35433070866141736" top="1.0236220472440944" bottom="0.39370078740157483" header="0.51181102362204722" footer="0.15748031496062992"/>
  <pageSetup paperSize="9" orientation="landscape" horizontalDpi="4294967292" verticalDpi="360" r:id="rId1"/>
  <headerFooter alignWithMargins="0">
    <oddHeader>&amp;C&amp;12LOKĀLĀ TĀME Nr. 3-3
&amp;"Arial,Bold"&amp;USAIMNIECISKĀ KANALIZĀCIJA.</oddHeader>
    <oddFooter>&amp;C&amp;8&amp;P</oddFooter>
  </headerFooter>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R41"/>
  <sheetViews>
    <sheetView zoomScaleNormal="100" workbookViewId="0">
      <selection activeCell="U10" sqref="U10"/>
    </sheetView>
  </sheetViews>
  <sheetFormatPr defaultColWidth="9.140625" defaultRowHeight="12.75" x14ac:dyDescent="0.2"/>
  <cols>
    <col min="1" max="1" width="5.5703125" style="3" customWidth="1"/>
    <col min="2" max="2" width="7.28515625" style="3" customWidth="1"/>
    <col min="3" max="3" width="29.85546875" style="1" customWidth="1"/>
    <col min="4" max="4" width="6" style="2" customWidth="1"/>
    <col min="5" max="5" width="7.28515625" style="3" customWidth="1"/>
    <col min="6" max="6" width="6.28515625" style="3" customWidth="1"/>
    <col min="7" max="7" width="6.5703125" style="4" customWidth="1"/>
    <col min="8" max="8" width="6.42578125" style="5" customWidth="1"/>
    <col min="9" max="9" width="8.85546875" style="5" customWidth="1"/>
    <col min="10" max="10" width="6.28515625" style="5" customWidth="1"/>
    <col min="11" max="12" width="8.42578125" style="5" customWidth="1"/>
    <col min="13" max="13" width="9.28515625" style="5" customWidth="1"/>
    <col min="14" max="14" width="10" style="5" customWidth="1"/>
    <col min="15" max="15" width="8.42578125" style="5" customWidth="1"/>
    <col min="16" max="16" width="9.42578125" style="6" customWidth="1"/>
    <col min="17" max="16384" width="9.140625" style="6"/>
  </cols>
  <sheetData>
    <row r="1" spans="1:18" ht="15" x14ac:dyDescent="0.2">
      <c r="A1" s="62" t="s">
        <v>1</v>
      </c>
      <c r="B1" s="62"/>
      <c r="C1" s="63"/>
      <c r="D1" s="64" t="s">
        <v>255</v>
      </c>
      <c r="E1" s="65"/>
      <c r="F1" s="65"/>
      <c r="G1" s="66"/>
      <c r="H1" s="67"/>
      <c r="I1" s="67"/>
      <c r="J1" s="67"/>
      <c r="K1" s="67"/>
      <c r="L1" s="67"/>
      <c r="M1" s="67"/>
      <c r="N1" s="67"/>
      <c r="O1" s="67"/>
      <c r="P1" s="68"/>
    </row>
    <row r="2" spans="1:18" ht="15" x14ac:dyDescent="0.2">
      <c r="A2" s="62" t="s">
        <v>2</v>
      </c>
      <c r="B2" s="62"/>
      <c r="C2" s="63"/>
      <c r="D2" s="38" t="s">
        <v>48</v>
      </c>
      <c r="E2" s="65"/>
      <c r="F2" s="65"/>
      <c r="G2" s="66"/>
      <c r="H2" s="67"/>
      <c r="I2" s="67"/>
      <c r="J2" s="67"/>
      <c r="K2" s="67"/>
      <c r="L2" s="67"/>
      <c r="M2" s="67"/>
      <c r="N2" s="67"/>
      <c r="O2" s="67"/>
      <c r="P2" s="68"/>
    </row>
    <row r="3" spans="1:18" ht="15" x14ac:dyDescent="0.2">
      <c r="A3" s="62"/>
      <c r="B3" s="62"/>
      <c r="C3" s="63"/>
      <c r="D3" s="38" t="s">
        <v>881</v>
      </c>
      <c r="E3" s="65"/>
      <c r="F3" s="65"/>
      <c r="G3" s="66"/>
      <c r="H3" s="67"/>
      <c r="I3" s="67"/>
      <c r="J3" s="67"/>
      <c r="K3" s="67"/>
      <c r="L3" s="67"/>
      <c r="M3" s="67"/>
      <c r="N3" s="67"/>
      <c r="O3" s="67"/>
      <c r="P3" s="68"/>
    </row>
    <row r="4" spans="1:18" ht="15" x14ac:dyDescent="0.2">
      <c r="A4" s="62"/>
      <c r="B4" s="62"/>
      <c r="C4" s="63"/>
      <c r="D4" s="38" t="s">
        <v>429</v>
      </c>
      <c r="E4" s="65"/>
      <c r="F4" s="65"/>
      <c r="G4" s="66"/>
      <c r="H4" s="67"/>
      <c r="I4" s="67"/>
      <c r="J4" s="67"/>
      <c r="K4" s="67"/>
      <c r="L4" s="67"/>
      <c r="M4" s="67"/>
      <c r="N4" s="67"/>
      <c r="O4" s="67"/>
      <c r="P4" s="68"/>
    </row>
    <row r="5" spans="1:18" ht="14.25" customHeight="1" x14ac:dyDescent="0.2">
      <c r="A5" s="62" t="s">
        <v>3</v>
      </c>
      <c r="B5" s="62"/>
      <c r="C5" s="63"/>
      <c r="D5" s="38" t="s">
        <v>49</v>
      </c>
      <c r="E5" s="65"/>
      <c r="F5" s="65"/>
      <c r="G5" s="66"/>
      <c r="H5" s="67"/>
      <c r="I5" s="67"/>
      <c r="J5" s="67"/>
      <c r="K5" s="67"/>
      <c r="L5" s="67"/>
      <c r="M5" s="67"/>
      <c r="N5" s="67"/>
      <c r="O5" s="67"/>
      <c r="P5" s="68"/>
    </row>
    <row r="6" spans="1:18" ht="15" x14ac:dyDescent="0.2">
      <c r="A6" s="62" t="s">
        <v>4</v>
      </c>
      <c r="B6" s="62"/>
      <c r="C6" s="63"/>
      <c r="D6" s="69"/>
      <c r="E6" s="65"/>
      <c r="F6" s="65"/>
      <c r="G6" s="66"/>
      <c r="H6" s="67"/>
      <c r="I6" s="67"/>
      <c r="J6" s="67"/>
      <c r="K6" s="67"/>
      <c r="L6" s="67"/>
      <c r="M6" s="67"/>
      <c r="N6" s="67"/>
      <c r="O6" s="67"/>
      <c r="P6" s="68"/>
    </row>
    <row r="7" spans="1:18" ht="15" x14ac:dyDescent="0.2">
      <c r="A7" s="62" t="s">
        <v>846</v>
      </c>
      <c r="B7" s="62"/>
      <c r="C7" s="63"/>
      <c r="D7" s="70"/>
      <c r="E7" s="65"/>
      <c r="F7" s="65"/>
      <c r="G7" s="66"/>
      <c r="H7" s="67"/>
      <c r="I7" s="67"/>
      <c r="J7" s="67"/>
      <c r="K7" s="67"/>
      <c r="L7" s="67"/>
      <c r="M7" s="67"/>
      <c r="N7" s="67"/>
      <c r="O7" s="71" t="s">
        <v>823</v>
      </c>
      <c r="P7" s="72">
        <f>P33</f>
        <v>0</v>
      </c>
    </row>
    <row r="8" spans="1:18" ht="15" x14ac:dyDescent="0.2">
      <c r="A8" s="37" t="s">
        <v>828</v>
      </c>
      <c r="B8" s="37"/>
      <c r="C8" s="63"/>
      <c r="D8" s="70"/>
      <c r="E8" s="65"/>
      <c r="F8" s="65"/>
      <c r="G8" s="66"/>
      <c r="H8" s="67"/>
      <c r="I8" s="67"/>
      <c r="J8" s="67"/>
      <c r="K8" s="67"/>
      <c r="L8" s="67"/>
      <c r="M8" s="67"/>
      <c r="N8" s="67"/>
      <c r="O8" s="67"/>
      <c r="P8" s="68"/>
    </row>
    <row r="9" spans="1:18" ht="20.25" customHeight="1" x14ac:dyDescent="0.2">
      <c r="A9" s="390" t="s">
        <v>5</v>
      </c>
      <c r="B9" s="390" t="s">
        <v>64</v>
      </c>
      <c r="C9" s="402" t="s">
        <v>37</v>
      </c>
      <c r="D9" s="400" t="s">
        <v>6</v>
      </c>
      <c r="E9" s="390" t="s">
        <v>7</v>
      </c>
      <c r="F9" s="389" t="s">
        <v>8</v>
      </c>
      <c r="G9" s="389"/>
      <c r="H9" s="389"/>
      <c r="I9" s="389"/>
      <c r="J9" s="389"/>
      <c r="K9" s="399"/>
      <c r="L9" s="398" t="s">
        <v>11</v>
      </c>
      <c r="M9" s="389"/>
      <c r="N9" s="389"/>
      <c r="O9" s="389"/>
      <c r="P9" s="399"/>
      <c r="Q9" s="7"/>
    </row>
    <row r="10" spans="1:18" ht="90.75" customHeight="1" x14ac:dyDescent="0.2">
      <c r="A10" s="391"/>
      <c r="B10" s="391"/>
      <c r="C10" s="403"/>
      <c r="D10" s="401"/>
      <c r="E10" s="391"/>
      <c r="F10" s="160" t="s">
        <v>9</v>
      </c>
      <c r="G10" s="160" t="s">
        <v>23</v>
      </c>
      <c r="H10" s="161" t="s">
        <v>24</v>
      </c>
      <c r="I10" s="161" t="s">
        <v>36</v>
      </c>
      <c r="J10" s="161" t="s">
        <v>25</v>
      </c>
      <c r="K10" s="161" t="s">
        <v>26</v>
      </c>
      <c r="L10" s="161" t="s">
        <v>10</v>
      </c>
      <c r="M10" s="161" t="s">
        <v>24</v>
      </c>
      <c r="N10" s="161" t="s">
        <v>36</v>
      </c>
      <c r="O10" s="161" t="s">
        <v>25</v>
      </c>
      <c r="P10" s="161" t="s">
        <v>27</v>
      </c>
    </row>
    <row r="11" spans="1:18" x14ac:dyDescent="0.2">
      <c r="A11" s="98"/>
      <c r="B11" s="98"/>
      <c r="C11" s="99"/>
      <c r="D11" s="100"/>
      <c r="E11" s="41"/>
      <c r="F11" s="46"/>
      <c r="G11" s="101"/>
      <c r="H11" s="102"/>
      <c r="I11" s="102"/>
      <c r="J11" s="103"/>
      <c r="K11" s="102"/>
      <c r="L11" s="103"/>
      <c r="M11" s="102"/>
      <c r="N11" s="103"/>
      <c r="O11" s="102"/>
      <c r="P11" s="104"/>
    </row>
    <row r="12" spans="1:18" s="23" customFormat="1" x14ac:dyDescent="0.2">
      <c r="A12" s="173"/>
      <c r="B12" s="137"/>
      <c r="C12" s="136" t="s">
        <v>768</v>
      </c>
      <c r="D12" s="180"/>
      <c r="E12" s="173"/>
      <c r="F12" s="127"/>
      <c r="G12" s="170"/>
      <c r="H12" s="171"/>
      <c r="I12" s="171"/>
      <c r="J12" s="171"/>
      <c r="K12" s="171"/>
      <c r="L12" s="171"/>
      <c r="M12" s="171"/>
      <c r="N12" s="171"/>
      <c r="O12" s="171"/>
      <c r="P12" s="172"/>
    </row>
    <row r="13" spans="1:18" x14ac:dyDescent="0.2">
      <c r="A13" s="126">
        <v>1</v>
      </c>
      <c r="B13" s="119" t="s">
        <v>747</v>
      </c>
      <c r="C13" s="118" t="s">
        <v>771</v>
      </c>
      <c r="D13" s="122" t="s">
        <v>84</v>
      </c>
      <c r="E13" s="184">
        <v>3.3</v>
      </c>
      <c r="F13" s="181"/>
      <c r="G13" s="181"/>
      <c r="H13" s="181"/>
      <c r="I13" s="181"/>
      <c r="J13" s="181"/>
      <c r="K13" s="181"/>
      <c r="L13" s="181"/>
      <c r="M13" s="181"/>
      <c r="N13" s="181"/>
      <c r="O13" s="181"/>
      <c r="P13" s="181"/>
      <c r="R13" s="31"/>
    </row>
    <row r="14" spans="1:18" ht="38.25" x14ac:dyDescent="0.2">
      <c r="A14" s="126">
        <v>2</v>
      </c>
      <c r="B14" s="119" t="s">
        <v>747</v>
      </c>
      <c r="C14" s="118" t="s">
        <v>772</v>
      </c>
      <c r="D14" s="122" t="s">
        <v>89</v>
      </c>
      <c r="E14" s="185">
        <v>1</v>
      </c>
      <c r="F14" s="181"/>
      <c r="G14" s="181"/>
      <c r="H14" s="181"/>
      <c r="I14" s="181"/>
      <c r="J14" s="181"/>
      <c r="K14" s="181"/>
      <c r="L14" s="181"/>
      <c r="M14" s="181"/>
      <c r="N14" s="181"/>
      <c r="O14" s="181"/>
      <c r="P14" s="181"/>
    </row>
    <row r="15" spans="1:18" ht="25.5" x14ac:dyDescent="0.2">
      <c r="A15" s="126">
        <v>3</v>
      </c>
      <c r="B15" s="119" t="s">
        <v>747</v>
      </c>
      <c r="C15" s="118" t="s">
        <v>773</v>
      </c>
      <c r="D15" s="122" t="s">
        <v>89</v>
      </c>
      <c r="E15" s="185">
        <v>1</v>
      </c>
      <c r="F15" s="181"/>
      <c r="G15" s="181"/>
      <c r="H15" s="181"/>
      <c r="I15" s="181"/>
      <c r="J15" s="181"/>
      <c r="K15" s="181"/>
      <c r="L15" s="181"/>
      <c r="M15" s="181"/>
      <c r="N15" s="181"/>
      <c r="O15" s="181"/>
      <c r="P15" s="181"/>
    </row>
    <row r="16" spans="1:18" ht="63.75" x14ac:dyDescent="0.2">
      <c r="A16" s="126">
        <v>4</v>
      </c>
      <c r="B16" s="119" t="s">
        <v>747</v>
      </c>
      <c r="C16" s="182" t="s">
        <v>769</v>
      </c>
      <c r="D16" s="122" t="s">
        <v>84</v>
      </c>
      <c r="E16" s="184">
        <v>11</v>
      </c>
      <c r="F16" s="181"/>
      <c r="G16" s="181"/>
      <c r="H16" s="181"/>
      <c r="I16" s="181"/>
      <c r="J16" s="181"/>
      <c r="K16" s="181"/>
      <c r="L16" s="181"/>
      <c r="M16" s="181"/>
      <c r="N16" s="181"/>
      <c r="O16" s="181"/>
      <c r="P16" s="181"/>
    </row>
    <row r="17" spans="1:16" ht="63.75" x14ac:dyDescent="0.2">
      <c r="A17" s="126">
        <v>5</v>
      </c>
      <c r="B17" s="119" t="s">
        <v>747</v>
      </c>
      <c r="C17" s="182" t="s">
        <v>774</v>
      </c>
      <c r="D17" s="122" t="s">
        <v>84</v>
      </c>
      <c r="E17" s="184">
        <v>20</v>
      </c>
      <c r="F17" s="181"/>
      <c r="G17" s="181"/>
      <c r="H17" s="181"/>
      <c r="I17" s="181"/>
      <c r="J17" s="181"/>
      <c r="K17" s="181"/>
      <c r="L17" s="181"/>
      <c r="M17" s="181"/>
      <c r="N17" s="181"/>
      <c r="O17" s="181"/>
      <c r="P17" s="181"/>
    </row>
    <row r="18" spans="1:16" ht="63.75" x14ac:dyDescent="0.2">
      <c r="A18" s="126">
        <v>6</v>
      </c>
      <c r="B18" s="119" t="s">
        <v>747</v>
      </c>
      <c r="C18" s="182" t="s">
        <v>775</v>
      </c>
      <c r="D18" s="122" t="s">
        <v>84</v>
      </c>
      <c r="E18" s="184">
        <v>16</v>
      </c>
      <c r="F18" s="181"/>
      <c r="G18" s="181"/>
      <c r="H18" s="181"/>
      <c r="I18" s="181"/>
      <c r="J18" s="181"/>
      <c r="K18" s="181"/>
      <c r="L18" s="181"/>
      <c r="M18" s="181"/>
      <c r="N18" s="181"/>
      <c r="O18" s="181"/>
      <c r="P18" s="181"/>
    </row>
    <row r="19" spans="1:16" ht="102" x14ac:dyDescent="0.2">
      <c r="A19" s="126">
        <v>7</v>
      </c>
      <c r="B19" s="119" t="s">
        <v>747</v>
      </c>
      <c r="C19" s="182" t="s">
        <v>776</v>
      </c>
      <c r="D19" s="122" t="s">
        <v>89</v>
      </c>
      <c r="E19" s="185">
        <v>3</v>
      </c>
      <c r="F19" s="181"/>
      <c r="G19" s="181"/>
      <c r="H19" s="181"/>
      <c r="I19" s="181"/>
      <c r="J19" s="181"/>
      <c r="K19" s="181"/>
      <c r="L19" s="181"/>
      <c r="M19" s="181"/>
      <c r="N19" s="181"/>
      <c r="O19" s="181"/>
      <c r="P19" s="181"/>
    </row>
    <row r="20" spans="1:16" s="9" customFormat="1" ht="25.5" x14ac:dyDescent="0.2">
      <c r="A20" s="126">
        <v>8</v>
      </c>
      <c r="B20" s="119" t="s">
        <v>747</v>
      </c>
      <c r="C20" s="118" t="s">
        <v>763</v>
      </c>
      <c r="D20" s="122" t="s">
        <v>84</v>
      </c>
      <c r="E20" s="186">
        <v>3</v>
      </c>
      <c r="F20" s="181"/>
      <c r="G20" s="181"/>
      <c r="H20" s="181"/>
      <c r="I20" s="181"/>
      <c r="J20" s="181"/>
      <c r="K20" s="181"/>
      <c r="L20" s="181"/>
      <c r="M20" s="181"/>
      <c r="N20" s="181"/>
      <c r="O20" s="181"/>
      <c r="P20" s="181"/>
    </row>
    <row r="21" spans="1:16" x14ac:dyDescent="0.2">
      <c r="A21" s="126">
        <v>9</v>
      </c>
      <c r="B21" s="119" t="s">
        <v>747</v>
      </c>
      <c r="C21" s="118" t="s">
        <v>764</v>
      </c>
      <c r="D21" s="122" t="s">
        <v>100</v>
      </c>
      <c r="E21" s="186">
        <v>3</v>
      </c>
      <c r="F21" s="181"/>
      <c r="G21" s="181"/>
      <c r="H21" s="181"/>
      <c r="I21" s="181"/>
      <c r="J21" s="181"/>
      <c r="K21" s="181"/>
      <c r="L21" s="181"/>
      <c r="M21" s="181"/>
      <c r="N21" s="181"/>
      <c r="O21" s="181"/>
      <c r="P21" s="181"/>
    </row>
    <row r="22" spans="1:16" s="22" customFormat="1" ht="38.25" x14ac:dyDescent="0.2">
      <c r="A22" s="173"/>
      <c r="B22" s="137"/>
      <c r="C22" s="180" t="s">
        <v>765</v>
      </c>
      <c r="D22" s="173"/>
      <c r="E22" s="187"/>
      <c r="F22" s="183"/>
      <c r="G22" s="183"/>
      <c r="H22" s="183"/>
      <c r="I22" s="183"/>
      <c r="J22" s="183"/>
      <c r="K22" s="183"/>
      <c r="L22" s="183"/>
      <c r="M22" s="183"/>
      <c r="N22" s="183"/>
      <c r="O22" s="183"/>
      <c r="P22" s="183"/>
    </row>
    <row r="23" spans="1:16" s="9" customFormat="1" ht="38.25" x14ac:dyDescent="0.2">
      <c r="A23" s="122">
        <v>10</v>
      </c>
      <c r="B23" s="119" t="s">
        <v>747</v>
      </c>
      <c r="C23" s="118" t="s">
        <v>750</v>
      </c>
      <c r="D23" s="122" t="s">
        <v>89</v>
      </c>
      <c r="E23" s="186">
        <v>1</v>
      </c>
      <c r="F23" s="181"/>
      <c r="G23" s="181"/>
      <c r="H23" s="181"/>
      <c r="I23" s="181"/>
      <c r="J23" s="181"/>
      <c r="K23" s="181"/>
      <c r="L23" s="181"/>
      <c r="M23" s="181"/>
      <c r="N23" s="181"/>
      <c r="O23" s="181"/>
      <c r="P23" s="181"/>
    </row>
    <row r="24" spans="1:16" s="9" customFormat="1" ht="25.5" x14ac:dyDescent="0.2">
      <c r="A24" s="122">
        <v>11</v>
      </c>
      <c r="B24" s="119" t="s">
        <v>747</v>
      </c>
      <c r="C24" s="118" t="s">
        <v>751</v>
      </c>
      <c r="D24" s="122" t="s">
        <v>824</v>
      </c>
      <c r="E24" s="186">
        <v>5.7</v>
      </c>
      <c r="F24" s="181"/>
      <c r="G24" s="181"/>
      <c r="H24" s="181"/>
      <c r="I24" s="181"/>
      <c r="J24" s="181"/>
      <c r="K24" s="181"/>
      <c r="L24" s="181"/>
      <c r="M24" s="181"/>
      <c r="N24" s="181"/>
      <c r="O24" s="181"/>
      <c r="P24" s="181"/>
    </row>
    <row r="25" spans="1:16" s="9" customFormat="1" ht="89.25" x14ac:dyDescent="0.2">
      <c r="A25" s="122">
        <v>12</v>
      </c>
      <c r="B25" s="119" t="s">
        <v>747</v>
      </c>
      <c r="C25" s="118" t="s">
        <v>752</v>
      </c>
      <c r="D25" s="122" t="s">
        <v>824</v>
      </c>
      <c r="E25" s="186">
        <v>4.4000000000000004</v>
      </c>
      <c r="F25" s="181"/>
      <c r="G25" s="181"/>
      <c r="H25" s="181"/>
      <c r="I25" s="181"/>
      <c r="J25" s="181"/>
      <c r="K25" s="181"/>
      <c r="L25" s="181"/>
      <c r="M25" s="181"/>
      <c r="N25" s="181"/>
      <c r="O25" s="181"/>
      <c r="P25" s="181"/>
    </row>
    <row r="26" spans="1:16" s="9" customFormat="1" ht="25.5" x14ac:dyDescent="0.2">
      <c r="A26" s="122">
        <v>13</v>
      </c>
      <c r="B26" s="119" t="s">
        <v>747</v>
      </c>
      <c r="C26" s="118" t="s">
        <v>753</v>
      </c>
      <c r="D26" s="122" t="s">
        <v>824</v>
      </c>
      <c r="E26" s="188">
        <v>0.6</v>
      </c>
      <c r="F26" s="181"/>
      <c r="G26" s="181"/>
      <c r="H26" s="181"/>
      <c r="I26" s="181"/>
      <c r="J26" s="181"/>
      <c r="K26" s="181"/>
      <c r="L26" s="181"/>
      <c r="M26" s="181"/>
      <c r="N26" s="181"/>
      <c r="O26" s="181"/>
      <c r="P26" s="181"/>
    </row>
    <row r="27" spans="1:16" s="9" customFormat="1" ht="25.5" x14ac:dyDescent="0.2">
      <c r="A27" s="122">
        <v>14</v>
      </c>
      <c r="B27" s="119" t="s">
        <v>747</v>
      </c>
      <c r="C27" s="118" t="s">
        <v>754</v>
      </c>
      <c r="D27" s="122" t="s">
        <v>824</v>
      </c>
      <c r="E27" s="188">
        <v>0.8</v>
      </c>
      <c r="F27" s="181"/>
      <c r="G27" s="181"/>
      <c r="H27" s="181"/>
      <c r="I27" s="181"/>
      <c r="J27" s="181"/>
      <c r="K27" s="181"/>
      <c r="L27" s="181"/>
      <c r="M27" s="181"/>
      <c r="N27" s="181"/>
      <c r="O27" s="181"/>
      <c r="P27" s="181"/>
    </row>
    <row r="28" spans="1:16" s="9" customFormat="1" ht="25.5" x14ac:dyDescent="0.2">
      <c r="A28" s="122">
        <v>15</v>
      </c>
      <c r="B28" s="119" t="s">
        <v>747</v>
      </c>
      <c r="C28" s="118" t="s">
        <v>755</v>
      </c>
      <c r="D28" s="122" t="s">
        <v>89</v>
      </c>
      <c r="E28" s="189">
        <v>1</v>
      </c>
      <c r="F28" s="181"/>
      <c r="G28" s="181"/>
      <c r="H28" s="181"/>
      <c r="I28" s="181"/>
      <c r="J28" s="181"/>
      <c r="K28" s="181"/>
      <c r="L28" s="181"/>
      <c r="M28" s="181"/>
      <c r="N28" s="181"/>
      <c r="O28" s="181"/>
      <c r="P28" s="181"/>
    </row>
    <row r="29" spans="1:16" s="9" customFormat="1" ht="25.5" x14ac:dyDescent="0.2">
      <c r="A29" s="122">
        <v>16</v>
      </c>
      <c r="B29" s="119" t="s">
        <v>747</v>
      </c>
      <c r="C29" s="118" t="s">
        <v>756</v>
      </c>
      <c r="D29" s="122" t="s">
        <v>84</v>
      </c>
      <c r="E29" s="188">
        <v>50</v>
      </c>
      <c r="F29" s="181"/>
      <c r="G29" s="181"/>
      <c r="H29" s="181"/>
      <c r="I29" s="181"/>
      <c r="J29" s="181"/>
      <c r="K29" s="181"/>
      <c r="L29" s="181"/>
      <c r="M29" s="181"/>
      <c r="N29" s="181"/>
      <c r="O29" s="181"/>
      <c r="P29" s="181"/>
    </row>
    <row r="30" spans="1:16" s="9" customFormat="1" ht="38.25" x14ac:dyDescent="0.2">
      <c r="A30" s="122">
        <v>17</v>
      </c>
      <c r="B30" s="119" t="s">
        <v>747</v>
      </c>
      <c r="C30" s="118" t="s">
        <v>770</v>
      </c>
      <c r="D30" s="122" t="s">
        <v>89</v>
      </c>
      <c r="E30" s="119">
        <v>16</v>
      </c>
      <c r="F30" s="181"/>
      <c r="G30" s="181"/>
      <c r="H30" s="181"/>
      <c r="I30" s="181"/>
      <c r="J30" s="181"/>
      <c r="K30" s="181"/>
      <c r="L30" s="181"/>
      <c r="M30" s="181"/>
      <c r="N30" s="181"/>
      <c r="O30" s="181"/>
      <c r="P30" s="181"/>
    </row>
    <row r="31" spans="1:16" s="9" customFormat="1" ht="38.25" x14ac:dyDescent="0.2">
      <c r="A31" s="122">
        <v>18</v>
      </c>
      <c r="B31" s="119" t="s">
        <v>747</v>
      </c>
      <c r="C31" s="59" t="s">
        <v>249</v>
      </c>
      <c r="D31" s="126" t="s">
        <v>89</v>
      </c>
      <c r="E31" s="126">
        <v>1</v>
      </c>
      <c r="F31" s="181"/>
      <c r="G31" s="181"/>
      <c r="H31" s="181"/>
      <c r="I31" s="181"/>
      <c r="J31" s="181"/>
      <c r="K31" s="181"/>
      <c r="L31" s="181"/>
      <c r="M31" s="181"/>
      <c r="N31" s="181"/>
      <c r="O31" s="181"/>
      <c r="P31" s="181"/>
    </row>
    <row r="32" spans="1:16" s="8" customFormat="1" x14ac:dyDescent="0.2">
      <c r="A32" s="105"/>
      <c r="B32" s="105"/>
      <c r="C32" s="106"/>
      <c r="D32" s="107"/>
      <c r="E32" s="105"/>
      <c r="F32" s="108"/>
      <c r="G32" s="109"/>
      <c r="H32" s="110"/>
      <c r="I32" s="110"/>
      <c r="J32" s="111"/>
      <c r="K32" s="110"/>
      <c r="L32" s="111"/>
      <c r="M32" s="110"/>
      <c r="N32" s="111"/>
      <c r="O32" s="110"/>
      <c r="P32" s="112"/>
    </row>
    <row r="33" spans="1:17" x14ac:dyDescent="0.2">
      <c r="A33" s="34"/>
      <c r="B33" s="34"/>
      <c r="C33" s="40"/>
      <c r="D33" s="36"/>
      <c r="E33" s="34"/>
      <c r="F33" s="34"/>
      <c r="G33" s="89"/>
      <c r="H33" s="90"/>
      <c r="I33" s="90"/>
      <c r="J33" s="90"/>
      <c r="K33" s="91" t="s">
        <v>826</v>
      </c>
      <c r="L33" s="92">
        <f>SUM(L12:L32)</f>
        <v>0</v>
      </c>
      <c r="M33" s="92">
        <f>SUM(M12:M32)</f>
        <v>0</v>
      </c>
      <c r="N33" s="92">
        <f>SUM(N12:N32)</f>
        <v>0</v>
      </c>
      <c r="O33" s="92">
        <f>SUM(O12:O32)</f>
        <v>0</v>
      </c>
      <c r="P33" s="93">
        <f>SUM(P12:P32)</f>
        <v>0</v>
      </c>
    </row>
    <row r="34" spans="1:17" x14ac:dyDescent="0.2">
      <c r="A34" s="34"/>
      <c r="B34" s="34"/>
      <c r="C34" s="40"/>
      <c r="D34" s="36"/>
      <c r="E34" s="34"/>
      <c r="F34" s="34"/>
      <c r="G34" s="89"/>
      <c r="H34" s="90"/>
      <c r="I34" s="90"/>
      <c r="J34" s="90"/>
      <c r="K34" s="91"/>
      <c r="L34" s="94"/>
      <c r="M34" s="94"/>
      <c r="N34" s="94"/>
      <c r="O34" s="94"/>
      <c r="P34" s="95"/>
    </row>
    <row r="35" spans="1:17" x14ac:dyDescent="0.2">
      <c r="A35" s="34"/>
      <c r="B35" s="34"/>
      <c r="C35" s="96" t="s">
        <v>20</v>
      </c>
      <c r="D35" s="36"/>
      <c r="E35" s="34"/>
      <c r="F35" s="53"/>
      <c r="G35" s="89"/>
      <c r="H35" s="90"/>
      <c r="I35" s="90"/>
      <c r="J35" s="90"/>
      <c r="K35" s="90"/>
      <c r="L35" s="90"/>
      <c r="M35" s="90"/>
      <c r="N35" s="90"/>
      <c r="O35" s="90"/>
      <c r="P35" s="97"/>
    </row>
    <row r="36" spans="1:17" s="4" customFormat="1" x14ac:dyDescent="0.2">
      <c r="A36" s="34"/>
      <c r="B36" s="34"/>
      <c r="C36" s="40"/>
      <c r="D36" s="36"/>
      <c r="E36" s="34"/>
      <c r="F36" s="53"/>
      <c r="G36" s="89"/>
      <c r="H36" s="90"/>
      <c r="I36" s="90"/>
      <c r="J36" s="90"/>
      <c r="K36" s="90"/>
      <c r="L36" s="90"/>
      <c r="M36" s="90"/>
      <c r="N36" s="90"/>
      <c r="O36" s="90"/>
      <c r="P36" s="97"/>
      <c r="Q36" s="6"/>
    </row>
    <row r="37" spans="1:17" x14ac:dyDescent="0.2">
      <c r="A37" s="34"/>
      <c r="B37" s="34"/>
      <c r="C37" s="40"/>
      <c r="D37" s="36"/>
      <c r="E37" s="34"/>
      <c r="F37" s="34"/>
      <c r="G37" s="89"/>
      <c r="H37" s="90"/>
      <c r="I37" s="90"/>
      <c r="J37" s="90"/>
      <c r="K37" s="90"/>
      <c r="L37" s="90"/>
      <c r="M37" s="90"/>
      <c r="N37" s="90"/>
      <c r="O37" s="90"/>
      <c r="P37" s="97"/>
    </row>
    <row r="38" spans="1:17" x14ac:dyDescent="0.2">
      <c r="A38" s="34"/>
      <c r="B38" s="34"/>
      <c r="C38" s="40"/>
      <c r="D38" s="36"/>
      <c r="E38" s="34"/>
      <c r="F38" s="34"/>
      <c r="G38" s="89"/>
      <c r="H38" s="90"/>
      <c r="I38" s="90"/>
      <c r="J38" s="90"/>
      <c r="K38" s="90"/>
      <c r="L38" s="90"/>
      <c r="M38" s="90"/>
      <c r="N38" s="90"/>
      <c r="O38" s="90"/>
      <c r="P38" s="97"/>
    </row>
    <row r="39" spans="1:17" x14ac:dyDescent="0.2">
      <c r="A39" s="34"/>
      <c r="B39" s="34"/>
      <c r="C39" s="40"/>
      <c r="D39" s="36"/>
      <c r="E39" s="34"/>
      <c r="F39" s="34"/>
      <c r="G39" s="89"/>
      <c r="H39" s="90"/>
      <c r="I39" s="90"/>
      <c r="J39" s="90"/>
      <c r="K39" s="90"/>
      <c r="L39" s="90"/>
      <c r="M39" s="90"/>
      <c r="N39" s="90"/>
      <c r="O39" s="90"/>
      <c r="P39" s="97"/>
    </row>
    <row r="40" spans="1:17" x14ac:dyDescent="0.2">
      <c r="A40" s="34"/>
      <c r="B40" s="34"/>
      <c r="C40" s="96" t="s">
        <v>820</v>
      </c>
      <c r="D40" s="36"/>
      <c r="E40" s="34"/>
      <c r="F40" s="34"/>
      <c r="G40" s="89"/>
      <c r="H40" s="90"/>
      <c r="I40" s="90"/>
      <c r="J40" s="90"/>
      <c r="K40" s="90"/>
      <c r="L40" s="90"/>
      <c r="M40" s="90"/>
      <c r="N40" s="90"/>
      <c r="O40" s="90"/>
      <c r="P40" s="97"/>
    </row>
    <row r="41" spans="1:17" x14ac:dyDescent="0.2">
      <c r="A41" s="34"/>
      <c r="B41" s="34"/>
      <c r="C41" s="40"/>
      <c r="D41" s="36"/>
      <c r="E41" s="34"/>
      <c r="F41" s="34"/>
      <c r="G41" s="89"/>
      <c r="H41" s="90"/>
      <c r="I41" s="90"/>
      <c r="J41" s="90"/>
      <c r="K41" s="90"/>
      <c r="L41" s="90"/>
      <c r="M41" s="90"/>
      <c r="N41" s="90"/>
      <c r="O41" s="90"/>
      <c r="P41" s="97"/>
    </row>
  </sheetData>
  <mergeCells count="7">
    <mergeCell ref="L9:P9"/>
    <mergeCell ref="A9:A10"/>
    <mergeCell ref="B9:B10"/>
    <mergeCell ref="C9:C10"/>
    <mergeCell ref="D9:D10"/>
    <mergeCell ref="E9:E10"/>
    <mergeCell ref="F9:K9"/>
  </mergeCells>
  <pageMargins left="0.39370078740157483" right="0.35433070866141736" top="1.0236220472440944" bottom="0.39370078740157483" header="0.51181102362204722" footer="0.15748031496062992"/>
  <pageSetup paperSize="9" orientation="landscape" horizontalDpi="4294967292" verticalDpi="360" r:id="rId1"/>
  <headerFooter alignWithMargins="0">
    <oddHeader>&amp;C&amp;12LOKĀLĀ TĀME Nr. 3-4
&amp;"Arial,Bold"&amp;ULIETUS KANALIZĀCIJA.</oddHeader>
    <oddFooter>&amp;C&amp;8&amp;P</oddFooter>
  </headerFooter>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rgb="FF92D050"/>
  </sheetPr>
  <dimension ref="A1:J32"/>
  <sheetViews>
    <sheetView workbookViewId="0">
      <selection activeCell="F26" sqref="F26"/>
    </sheetView>
  </sheetViews>
  <sheetFormatPr defaultColWidth="9.140625" defaultRowHeight="12.75" x14ac:dyDescent="0.2"/>
  <cols>
    <col min="1" max="1" width="4.140625" style="3" customWidth="1"/>
    <col min="2" max="2" width="10" style="3" customWidth="1"/>
    <col min="3" max="3" width="28.5703125" style="1" customWidth="1"/>
    <col min="4" max="4" width="17.7109375" style="2" customWidth="1"/>
    <col min="5" max="5" width="17.7109375" style="3" customWidth="1"/>
    <col min="6" max="6" width="17.7109375" style="4" customWidth="1"/>
    <col min="7" max="8" width="17.7109375" style="5" customWidth="1"/>
    <col min="9" max="16384" width="9.140625" style="6"/>
  </cols>
  <sheetData>
    <row r="1" spans="1:10" ht="15" x14ac:dyDescent="0.2">
      <c r="A1" s="37" t="s">
        <v>1</v>
      </c>
      <c r="B1" s="37"/>
      <c r="C1" s="40"/>
      <c r="D1" s="64" t="s">
        <v>45</v>
      </c>
      <c r="E1" s="34"/>
      <c r="F1" s="89"/>
      <c r="G1" s="90"/>
      <c r="H1" s="90"/>
    </row>
    <row r="2" spans="1:10" ht="15" x14ac:dyDescent="0.2">
      <c r="A2" s="37" t="s">
        <v>2</v>
      </c>
      <c r="B2" s="37"/>
      <c r="C2" s="40"/>
      <c r="D2" s="38" t="s">
        <v>48</v>
      </c>
      <c r="E2" s="34"/>
      <c r="F2" s="89"/>
      <c r="G2" s="90"/>
      <c r="H2" s="90"/>
    </row>
    <row r="3" spans="1:10" ht="15" x14ac:dyDescent="0.2">
      <c r="A3" s="37"/>
      <c r="B3" s="37"/>
      <c r="C3" s="40"/>
      <c r="D3" s="38" t="s">
        <v>881</v>
      </c>
      <c r="E3" s="34"/>
      <c r="F3" s="89"/>
      <c r="G3" s="90"/>
      <c r="H3" s="90"/>
    </row>
    <row r="4" spans="1:10" ht="15" x14ac:dyDescent="0.2">
      <c r="A4" s="37"/>
      <c r="B4" s="37"/>
      <c r="C4" s="40"/>
      <c r="D4" s="38" t="s">
        <v>429</v>
      </c>
      <c r="E4" s="34"/>
      <c r="F4" s="89"/>
      <c r="G4" s="90"/>
      <c r="H4" s="90"/>
    </row>
    <row r="5" spans="1:10" ht="15" x14ac:dyDescent="0.2">
      <c r="A5" s="37" t="s">
        <v>3</v>
      </c>
      <c r="B5" s="37"/>
      <c r="C5" s="40"/>
      <c r="D5" s="38" t="s">
        <v>49</v>
      </c>
      <c r="E5" s="34"/>
      <c r="F5" s="89"/>
      <c r="G5" s="90"/>
      <c r="H5" s="90"/>
    </row>
    <row r="6" spans="1:10" ht="15" x14ac:dyDescent="0.2">
      <c r="A6" s="37" t="s">
        <v>4</v>
      </c>
      <c r="B6" s="37"/>
      <c r="C6" s="40"/>
      <c r="D6" s="39"/>
      <c r="E6" s="34"/>
      <c r="F6" s="89"/>
      <c r="G6" s="146"/>
      <c r="H6" s="90"/>
    </row>
    <row r="7" spans="1:10" ht="15" x14ac:dyDescent="0.2">
      <c r="A7" s="37" t="s">
        <v>831</v>
      </c>
      <c r="B7" s="37"/>
      <c r="C7" s="40"/>
      <c r="D7" s="147" t="e">
        <f>D23</f>
        <v>#REF!</v>
      </c>
      <c r="E7" s="34"/>
      <c r="F7" s="89"/>
      <c r="G7" s="90"/>
      <c r="H7" s="90"/>
    </row>
    <row r="8" spans="1:10" ht="15" x14ac:dyDescent="0.2">
      <c r="A8" s="37" t="s">
        <v>12</v>
      </c>
      <c r="B8" s="37"/>
      <c r="C8" s="40"/>
      <c r="D8" s="147" t="e">
        <f>H19</f>
        <v>#REF!</v>
      </c>
      <c r="E8" s="34"/>
      <c r="F8" s="89"/>
      <c r="G8" s="90"/>
      <c r="H8" s="90"/>
    </row>
    <row r="9" spans="1:10" ht="15" x14ac:dyDescent="0.2">
      <c r="A9" s="37" t="s">
        <v>821</v>
      </c>
      <c r="B9" s="37"/>
      <c r="C9" s="40"/>
      <c r="D9" s="36"/>
      <c r="E9" s="34"/>
      <c r="F9" s="89"/>
      <c r="G9" s="90"/>
      <c r="H9" s="90"/>
    </row>
    <row r="10" spans="1:10" x14ac:dyDescent="0.2">
      <c r="A10" s="34"/>
      <c r="B10" s="34"/>
      <c r="C10" s="40"/>
      <c r="D10" s="36"/>
      <c r="E10" s="34"/>
      <c r="F10" s="89"/>
      <c r="G10" s="90"/>
      <c r="H10" s="90"/>
    </row>
    <row r="11" spans="1:10" ht="20.25" customHeight="1" x14ac:dyDescent="0.2">
      <c r="A11" s="390" t="s">
        <v>5</v>
      </c>
      <c r="B11" s="396" t="s">
        <v>13</v>
      </c>
      <c r="C11" s="394" t="s">
        <v>38</v>
      </c>
      <c r="D11" s="392" t="s">
        <v>832</v>
      </c>
      <c r="E11" s="389" t="s">
        <v>14</v>
      </c>
      <c r="F11" s="389"/>
      <c r="G11" s="389"/>
      <c r="H11" s="387" t="s">
        <v>10</v>
      </c>
      <c r="I11" s="7"/>
    </row>
    <row r="12" spans="1:10" ht="78.75" customHeight="1" x14ac:dyDescent="0.2">
      <c r="A12" s="391"/>
      <c r="B12" s="397"/>
      <c r="C12" s="395"/>
      <c r="D12" s="393"/>
      <c r="E12" s="159" t="s">
        <v>833</v>
      </c>
      <c r="F12" s="159" t="s">
        <v>834</v>
      </c>
      <c r="G12" s="159" t="s">
        <v>835</v>
      </c>
      <c r="H12" s="388"/>
    </row>
    <row r="13" spans="1:10" x14ac:dyDescent="0.2">
      <c r="A13" s="153"/>
      <c r="B13" s="41"/>
      <c r="C13" s="154"/>
      <c r="D13" s="43"/>
      <c r="E13" s="155"/>
      <c r="F13" s="101"/>
      <c r="G13" s="156"/>
      <c r="H13" s="102"/>
    </row>
    <row r="14" spans="1:10" s="14" customFormat="1" x14ac:dyDescent="0.2">
      <c r="A14" s="113">
        <v>1</v>
      </c>
      <c r="B14" s="113" t="s">
        <v>417</v>
      </c>
      <c r="C14" s="158" t="s">
        <v>413</v>
      </c>
      <c r="D14" s="318">
        <f>APR!P32</f>
        <v>0</v>
      </c>
      <c r="E14" s="319">
        <f>APR!M32</f>
        <v>0</v>
      </c>
      <c r="F14" s="319">
        <f>APR!N32</f>
        <v>0</v>
      </c>
      <c r="G14" s="319">
        <f>APR!O32</f>
        <v>0</v>
      </c>
      <c r="H14" s="319">
        <f>APR!L32</f>
        <v>0</v>
      </c>
      <c r="I14" s="13"/>
      <c r="J14" s="13"/>
    </row>
    <row r="15" spans="1:10" s="14" customFormat="1" x14ac:dyDescent="0.2">
      <c r="A15" s="113">
        <v>2</v>
      </c>
      <c r="B15" s="113" t="s">
        <v>418</v>
      </c>
      <c r="C15" s="158" t="s">
        <v>414</v>
      </c>
      <c r="D15" s="318" t="e">
        <f>#REF!</f>
        <v>#REF!</v>
      </c>
      <c r="E15" s="319" t="e">
        <f>#REF!</f>
        <v>#REF!</v>
      </c>
      <c r="F15" s="319" t="e">
        <f>#REF!</f>
        <v>#REF!</v>
      </c>
      <c r="G15" s="319" t="e">
        <f>#REF!</f>
        <v>#REF!</v>
      </c>
      <c r="H15" s="319" t="e">
        <f>#REF!</f>
        <v>#REF!</v>
      </c>
      <c r="I15" s="13"/>
      <c r="J15" s="13"/>
    </row>
    <row r="16" spans="1:10" s="14" customFormat="1" x14ac:dyDescent="0.2">
      <c r="A16" s="113">
        <v>3</v>
      </c>
      <c r="B16" s="113" t="s">
        <v>419</v>
      </c>
      <c r="C16" s="158" t="s">
        <v>415</v>
      </c>
      <c r="D16" s="318">
        <f>MĒB!P18</f>
        <v>0</v>
      </c>
      <c r="E16" s="319">
        <f>MĒB!M18</f>
        <v>0</v>
      </c>
      <c r="F16" s="319">
        <f>MĒB!N18</f>
        <v>0</v>
      </c>
      <c r="G16" s="319">
        <f>MĒB!O18</f>
        <v>0</v>
      </c>
      <c r="H16" s="319">
        <f>MĒB!L18</f>
        <v>0</v>
      </c>
      <c r="I16" s="13"/>
      <c r="J16" s="13"/>
    </row>
    <row r="17" spans="1:10" s="14" customFormat="1" x14ac:dyDescent="0.2">
      <c r="A17" s="113">
        <v>4</v>
      </c>
      <c r="B17" s="113" t="s">
        <v>420</v>
      </c>
      <c r="C17" s="158" t="s">
        <v>416</v>
      </c>
      <c r="D17" s="318">
        <f>'APR A'!P18</f>
        <v>0</v>
      </c>
      <c r="E17" s="319">
        <f>'APR A'!M18</f>
        <v>0</v>
      </c>
      <c r="F17" s="319">
        <f>'APR A'!N18</f>
        <v>0</v>
      </c>
      <c r="G17" s="319">
        <f>'APR A'!O18</f>
        <v>0</v>
      </c>
      <c r="H17" s="319">
        <f>'APR A'!L18</f>
        <v>0</v>
      </c>
      <c r="I17" s="13"/>
      <c r="J17" s="13"/>
    </row>
    <row r="18" spans="1:10" x14ac:dyDescent="0.2">
      <c r="A18" s="54"/>
      <c r="B18" s="55"/>
      <c r="C18" s="157"/>
      <c r="D18" s="320"/>
      <c r="E18" s="321"/>
      <c r="F18" s="322"/>
      <c r="G18" s="321"/>
      <c r="H18" s="322"/>
      <c r="I18" s="10"/>
      <c r="J18" s="10"/>
    </row>
    <row r="19" spans="1:10" s="12" customFormat="1" x14ac:dyDescent="0.2">
      <c r="A19" s="148"/>
      <c r="B19" s="148"/>
      <c r="C19" s="149" t="s">
        <v>15</v>
      </c>
      <c r="D19" s="323" t="e">
        <f>SUM(D14:D18)</f>
        <v>#REF!</v>
      </c>
      <c r="E19" s="324" t="e">
        <f>SUM(E14:E18)</f>
        <v>#REF!</v>
      </c>
      <c r="F19" s="324" t="e">
        <f>SUM(F14:F18)</f>
        <v>#REF!</v>
      </c>
      <c r="G19" s="324" t="e">
        <f>SUM(G14:G18)</f>
        <v>#REF!</v>
      </c>
      <c r="H19" s="324" t="e">
        <f>SUM(H14:H18)</f>
        <v>#REF!</v>
      </c>
      <c r="I19" s="11"/>
      <c r="J19" s="11"/>
    </row>
    <row r="20" spans="1:10" x14ac:dyDescent="0.2">
      <c r="A20" s="34"/>
      <c r="B20" s="34"/>
      <c r="C20" s="47" t="s">
        <v>829</v>
      </c>
      <c r="D20" s="325"/>
      <c r="E20" s="150"/>
      <c r="F20" s="150"/>
      <c r="G20" s="150"/>
      <c r="H20" s="150"/>
      <c r="I20" s="10"/>
      <c r="J20" s="10"/>
    </row>
    <row r="21" spans="1:10" x14ac:dyDescent="0.2">
      <c r="A21" s="34"/>
      <c r="B21" s="34"/>
      <c r="C21" s="152" t="s">
        <v>21</v>
      </c>
      <c r="D21" s="325"/>
      <c r="E21" s="150"/>
      <c r="F21" s="150"/>
      <c r="G21" s="150"/>
      <c r="H21" s="150"/>
      <c r="I21" s="10"/>
      <c r="J21" s="10"/>
    </row>
    <row r="22" spans="1:10" x14ac:dyDescent="0.2">
      <c r="A22" s="34"/>
      <c r="B22" s="34"/>
      <c r="C22" s="47" t="s">
        <v>830</v>
      </c>
      <c r="D22" s="325"/>
      <c r="E22" s="150"/>
      <c r="F22" s="150"/>
      <c r="G22" s="150"/>
      <c r="H22" s="150"/>
      <c r="I22" s="10"/>
      <c r="J22" s="10"/>
    </row>
    <row r="23" spans="1:10" x14ac:dyDescent="0.2">
      <c r="A23" s="34"/>
      <c r="B23" s="34"/>
      <c r="C23" s="49" t="s">
        <v>16</v>
      </c>
      <c r="D23" s="323" t="e">
        <f>SUM(D19:D22)</f>
        <v>#REF!</v>
      </c>
      <c r="E23" s="150"/>
      <c r="F23" s="150"/>
      <c r="G23" s="150"/>
      <c r="H23" s="150"/>
      <c r="I23" s="10"/>
      <c r="J23" s="10"/>
    </row>
    <row r="24" spans="1:10" x14ac:dyDescent="0.2">
      <c r="A24" s="34"/>
      <c r="B24" s="34"/>
      <c r="C24" s="40"/>
      <c r="D24" s="40"/>
      <c r="E24" s="34"/>
      <c r="F24" s="34"/>
      <c r="G24" s="326"/>
      <c r="H24" s="326"/>
    </row>
    <row r="25" spans="1:10" x14ac:dyDescent="0.2">
      <c r="A25" s="34"/>
      <c r="B25" s="34"/>
      <c r="C25" s="40"/>
      <c r="D25" s="36"/>
      <c r="E25" s="34"/>
      <c r="F25" s="89"/>
      <c r="G25" s="90"/>
      <c r="H25" s="90"/>
    </row>
    <row r="26" spans="1:10" s="5" customFormat="1" x14ac:dyDescent="0.2">
      <c r="A26" s="34"/>
      <c r="B26" s="34"/>
      <c r="C26" s="96" t="s">
        <v>20</v>
      </c>
      <c r="D26" s="36"/>
      <c r="E26" s="34"/>
      <c r="F26" s="53"/>
      <c r="G26" s="89"/>
      <c r="H26" s="90"/>
      <c r="I26" s="6"/>
      <c r="J26" s="6"/>
    </row>
    <row r="27" spans="1:10" s="5" customFormat="1" x14ac:dyDescent="0.2">
      <c r="A27" s="34"/>
      <c r="B27" s="34"/>
      <c r="C27" s="40"/>
      <c r="D27" s="36"/>
      <c r="E27" s="34"/>
      <c r="F27" s="53"/>
      <c r="G27" s="89"/>
      <c r="H27" s="90"/>
      <c r="I27" s="6"/>
      <c r="J27" s="6"/>
    </row>
    <row r="28" spans="1:10" s="5" customFormat="1" x14ac:dyDescent="0.2">
      <c r="A28" s="34"/>
      <c r="B28" s="34"/>
      <c r="C28" s="96"/>
      <c r="D28" s="36"/>
      <c r="E28" s="34"/>
      <c r="F28" s="53"/>
      <c r="G28" s="89"/>
      <c r="H28" s="90"/>
      <c r="I28" s="6"/>
      <c r="J28" s="6"/>
    </row>
    <row r="29" spans="1:10" s="5" customFormat="1" x14ac:dyDescent="0.2">
      <c r="A29" s="34"/>
      <c r="B29" s="34"/>
      <c r="C29" s="40"/>
      <c r="D29" s="36"/>
      <c r="E29" s="34"/>
      <c r="F29" s="53"/>
      <c r="G29" s="89"/>
      <c r="H29" s="90"/>
      <c r="I29" s="6"/>
      <c r="J29" s="6"/>
    </row>
    <row r="30" spans="1:10" x14ac:dyDescent="0.2">
      <c r="A30" s="34"/>
      <c r="B30" s="34"/>
      <c r="C30" s="96" t="s">
        <v>820</v>
      </c>
      <c r="D30" s="36"/>
      <c r="E30" s="34"/>
      <c r="F30" s="89"/>
      <c r="G30" s="90"/>
      <c r="H30" s="90"/>
    </row>
    <row r="31" spans="1:10" x14ac:dyDescent="0.2">
      <c r="A31" s="34"/>
      <c r="B31" s="34"/>
      <c r="C31" s="40"/>
      <c r="D31" s="36"/>
      <c r="E31" s="34"/>
      <c r="F31" s="89"/>
      <c r="G31" s="90"/>
      <c r="H31" s="90"/>
    </row>
    <row r="32" spans="1:10" x14ac:dyDescent="0.2">
      <c r="A32" s="34"/>
      <c r="B32" s="34"/>
      <c r="C32" s="40"/>
      <c r="D32" s="36"/>
      <c r="E32" s="34"/>
      <c r="F32" s="89"/>
      <c r="G32" s="90"/>
      <c r="H32" s="90"/>
    </row>
  </sheetData>
  <mergeCells count="6">
    <mergeCell ref="H11:H12"/>
    <mergeCell ref="A11:A12"/>
    <mergeCell ref="B11:B12"/>
    <mergeCell ref="C11:C12"/>
    <mergeCell ref="D11:D12"/>
    <mergeCell ref="E11:G11"/>
  </mergeCells>
  <pageMargins left="0.74803149606299213" right="0.74803149606299213" top="0.86614173228346458" bottom="0.98425196850393704" header="0.51181102362204722" footer="0.51181102362204722"/>
  <pageSetup paperSize="9" orientation="landscape" horizontalDpi="4294967292" verticalDpi="360" r:id="rId1"/>
  <headerFooter alignWithMargins="0">
    <oddHeader xml:space="preserve">&amp;C&amp;"Arial,Bold"&amp;12&amp;UKOPSAVILKUMA APRĒĶINS  Nr. 4&amp;"Arial,Regular"&amp;U
</oddHeader>
    <oddFooter>&amp;C&amp;8&amp;P&amp;R&amp;8&amp;D</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Q41"/>
  <sheetViews>
    <sheetView zoomScaleNormal="100" workbookViewId="0">
      <selection activeCell="T14" sqref="T14"/>
    </sheetView>
  </sheetViews>
  <sheetFormatPr defaultColWidth="9.140625" defaultRowHeight="12.75" x14ac:dyDescent="0.2"/>
  <cols>
    <col min="1" max="1" width="5.5703125" style="3" customWidth="1"/>
    <col min="2" max="2" width="4.42578125" style="3" customWidth="1"/>
    <col min="3" max="3" width="28.5703125" style="1" customWidth="1"/>
    <col min="4" max="4" width="6" style="2" customWidth="1"/>
    <col min="5" max="5" width="7.28515625" style="3" customWidth="1"/>
    <col min="6" max="6" width="7" style="3" customWidth="1"/>
    <col min="7" max="7" width="5.28515625" style="4" customWidth="1"/>
    <col min="8" max="8" width="8.42578125" style="5" customWidth="1"/>
    <col min="9" max="9" width="8.85546875" style="5" customWidth="1"/>
    <col min="10" max="10" width="6.28515625" style="5" customWidth="1"/>
    <col min="11" max="12" width="8.42578125" style="5" customWidth="1"/>
    <col min="13" max="13" width="9.28515625" style="5" customWidth="1"/>
    <col min="14" max="14" width="10" style="5" customWidth="1"/>
    <col min="15" max="15" width="8.42578125" style="5" customWidth="1"/>
    <col min="16" max="16" width="9.42578125" style="6" customWidth="1"/>
    <col min="17" max="16384" width="9.140625" style="6"/>
  </cols>
  <sheetData>
    <row r="1" spans="1:17" ht="15" x14ac:dyDescent="0.2">
      <c r="A1" s="62" t="s">
        <v>1</v>
      </c>
      <c r="B1" s="62"/>
      <c r="C1" s="63"/>
      <c r="D1" s="64" t="s">
        <v>45</v>
      </c>
      <c r="E1" s="65"/>
      <c r="F1" s="65"/>
      <c r="G1" s="66"/>
      <c r="H1" s="67"/>
      <c r="I1" s="67"/>
      <c r="J1" s="67"/>
      <c r="K1" s="67"/>
      <c r="L1" s="67"/>
      <c r="M1" s="67"/>
      <c r="N1" s="67"/>
      <c r="O1" s="67"/>
      <c r="P1" s="68"/>
    </row>
    <row r="2" spans="1:17" ht="15" x14ac:dyDescent="0.2">
      <c r="A2" s="62" t="s">
        <v>2</v>
      </c>
      <c r="B2" s="62"/>
      <c r="C2" s="63"/>
      <c r="D2" s="38" t="s">
        <v>48</v>
      </c>
      <c r="E2" s="65"/>
      <c r="F2" s="65"/>
      <c r="G2" s="66"/>
      <c r="H2" s="67"/>
      <c r="I2" s="67"/>
      <c r="J2" s="67"/>
      <c r="K2" s="67"/>
      <c r="L2" s="67"/>
      <c r="M2" s="67"/>
      <c r="N2" s="67"/>
      <c r="O2" s="67"/>
      <c r="P2" s="68"/>
    </row>
    <row r="3" spans="1:17" ht="15" x14ac:dyDescent="0.2">
      <c r="A3" s="62"/>
      <c r="B3" s="62"/>
      <c r="C3" s="63"/>
      <c r="D3" s="38" t="s">
        <v>881</v>
      </c>
      <c r="E3" s="65"/>
      <c r="F3" s="65"/>
      <c r="G3" s="66"/>
      <c r="H3" s="67"/>
      <c r="I3" s="67"/>
      <c r="J3" s="67"/>
      <c r="K3" s="67"/>
      <c r="L3" s="67"/>
      <c r="M3" s="67"/>
      <c r="N3" s="67"/>
      <c r="O3" s="67"/>
      <c r="P3" s="68"/>
    </row>
    <row r="4" spans="1:17" ht="15" x14ac:dyDescent="0.2">
      <c r="A4" s="62"/>
      <c r="B4" s="62"/>
      <c r="C4" s="63"/>
      <c r="D4" s="38" t="s">
        <v>429</v>
      </c>
      <c r="E4" s="65"/>
      <c r="F4" s="65"/>
      <c r="G4" s="66"/>
      <c r="H4" s="67"/>
      <c r="I4" s="67"/>
      <c r="J4" s="67"/>
      <c r="K4" s="67"/>
      <c r="L4" s="67"/>
      <c r="M4" s="67"/>
      <c r="N4" s="67"/>
      <c r="O4" s="67"/>
      <c r="P4" s="68"/>
    </row>
    <row r="5" spans="1:17" ht="14.25" customHeight="1" x14ac:dyDescent="0.2">
      <c r="A5" s="62" t="s">
        <v>3</v>
      </c>
      <c r="B5" s="62"/>
      <c r="C5" s="63"/>
      <c r="D5" s="38" t="s">
        <v>49</v>
      </c>
      <c r="E5" s="65"/>
      <c r="F5" s="65"/>
      <c r="G5" s="66"/>
      <c r="H5" s="67"/>
      <c r="I5" s="67"/>
      <c r="J5" s="67"/>
      <c r="K5" s="67"/>
      <c r="L5" s="67"/>
      <c r="M5" s="67"/>
      <c r="N5" s="67"/>
      <c r="O5" s="67"/>
      <c r="P5" s="68"/>
    </row>
    <row r="6" spans="1:17" ht="15" x14ac:dyDescent="0.2">
      <c r="A6" s="62" t="s">
        <v>4</v>
      </c>
      <c r="B6" s="62"/>
      <c r="C6" s="63"/>
      <c r="D6" s="69"/>
      <c r="E6" s="65"/>
      <c r="F6" s="65"/>
      <c r="G6" s="66"/>
      <c r="H6" s="67"/>
      <c r="I6" s="67"/>
      <c r="J6" s="67"/>
      <c r="K6" s="67"/>
      <c r="L6" s="67"/>
      <c r="M6" s="67"/>
      <c r="N6" s="67"/>
      <c r="O6" s="67"/>
      <c r="P6" s="68"/>
    </row>
    <row r="7" spans="1:17" ht="15" x14ac:dyDescent="0.2">
      <c r="A7" s="62" t="s">
        <v>837</v>
      </c>
      <c r="B7" s="62"/>
      <c r="C7" s="63"/>
      <c r="D7" s="70"/>
      <c r="E7" s="65"/>
      <c r="F7" s="65"/>
      <c r="G7" s="66"/>
      <c r="H7" s="67"/>
      <c r="I7" s="67"/>
      <c r="J7" s="67"/>
      <c r="K7" s="67"/>
      <c r="L7" s="67"/>
      <c r="M7" s="67"/>
      <c r="N7" s="67"/>
      <c r="O7" s="71" t="s">
        <v>823</v>
      </c>
      <c r="P7" s="72">
        <f>P32</f>
        <v>0</v>
      </c>
    </row>
    <row r="8" spans="1:17" ht="15" x14ac:dyDescent="0.2">
      <c r="A8" s="37" t="s">
        <v>828</v>
      </c>
      <c r="B8" s="37"/>
      <c r="C8" s="63"/>
      <c r="D8" s="70"/>
      <c r="E8" s="65"/>
      <c r="F8" s="65"/>
      <c r="G8" s="66"/>
      <c r="H8" s="67"/>
      <c r="I8" s="67"/>
      <c r="J8" s="67"/>
      <c r="K8" s="67"/>
      <c r="L8" s="67"/>
      <c r="M8" s="67"/>
      <c r="N8" s="67"/>
      <c r="O8" s="67"/>
      <c r="P8" s="68"/>
    </row>
    <row r="9" spans="1:17" ht="20.25" customHeight="1" x14ac:dyDescent="0.2">
      <c r="A9" s="390" t="s">
        <v>5</v>
      </c>
      <c r="B9" s="390" t="s">
        <v>64</v>
      </c>
      <c r="C9" s="402" t="s">
        <v>37</v>
      </c>
      <c r="D9" s="400" t="s">
        <v>6</v>
      </c>
      <c r="E9" s="390" t="s">
        <v>7</v>
      </c>
      <c r="F9" s="389" t="s">
        <v>8</v>
      </c>
      <c r="G9" s="389"/>
      <c r="H9" s="389"/>
      <c r="I9" s="389"/>
      <c r="J9" s="389"/>
      <c r="K9" s="399"/>
      <c r="L9" s="398" t="s">
        <v>11</v>
      </c>
      <c r="M9" s="389"/>
      <c r="N9" s="389"/>
      <c r="O9" s="389"/>
      <c r="P9" s="399"/>
      <c r="Q9" s="7"/>
    </row>
    <row r="10" spans="1:17" ht="90" customHeight="1" x14ac:dyDescent="0.2">
      <c r="A10" s="391"/>
      <c r="B10" s="391"/>
      <c r="C10" s="403"/>
      <c r="D10" s="401"/>
      <c r="E10" s="391"/>
      <c r="F10" s="160" t="s">
        <v>9</v>
      </c>
      <c r="G10" s="160" t="s">
        <v>23</v>
      </c>
      <c r="H10" s="161" t="s">
        <v>24</v>
      </c>
      <c r="I10" s="161" t="s">
        <v>36</v>
      </c>
      <c r="J10" s="161" t="s">
        <v>25</v>
      </c>
      <c r="K10" s="161" t="s">
        <v>26</v>
      </c>
      <c r="L10" s="161" t="s">
        <v>10</v>
      </c>
      <c r="M10" s="161" t="s">
        <v>24</v>
      </c>
      <c r="N10" s="161" t="s">
        <v>36</v>
      </c>
      <c r="O10" s="161" t="s">
        <v>25</v>
      </c>
      <c r="P10" s="161" t="s">
        <v>27</v>
      </c>
    </row>
    <row r="11" spans="1:17" x14ac:dyDescent="0.2">
      <c r="A11" s="98"/>
      <c r="B11" s="98"/>
      <c r="C11" s="99"/>
      <c r="D11" s="100"/>
      <c r="E11" s="41"/>
      <c r="F11" s="46"/>
      <c r="G11" s="101"/>
      <c r="H11" s="102"/>
      <c r="I11" s="102"/>
      <c r="J11" s="103"/>
      <c r="K11" s="102"/>
      <c r="L11" s="103"/>
      <c r="M11" s="102"/>
      <c r="N11" s="103"/>
      <c r="O11" s="102"/>
      <c r="P11" s="104"/>
    </row>
    <row r="12" spans="1:17" x14ac:dyDescent="0.2">
      <c r="A12" s="113"/>
      <c r="B12" s="113"/>
      <c r="C12" s="125" t="s">
        <v>413</v>
      </c>
      <c r="D12" s="175"/>
      <c r="E12" s="113"/>
      <c r="F12" s="113"/>
      <c r="G12" s="115"/>
      <c r="H12" s="116"/>
      <c r="I12" s="116"/>
      <c r="J12" s="116"/>
      <c r="K12" s="116"/>
      <c r="L12" s="116"/>
      <c r="M12" s="116"/>
      <c r="N12" s="116"/>
      <c r="O12" s="116"/>
      <c r="P12" s="117"/>
    </row>
    <row r="13" spans="1:17" s="9" customFormat="1" ht="63.75" x14ac:dyDescent="0.2">
      <c r="A13" s="119">
        <v>1</v>
      </c>
      <c r="B13" s="119"/>
      <c r="C13" s="118" t="s">
        <v>447</v>
      </c>
      <c r="D13" s="122" t="s">
        <v>100</v>
      </c>
      <c r="E13" s="119">
        <v>2</v>
      </c>
      <c r="F13" s="121"/>
      <c r="G13" s="121"/>
      <c r="H13" s="121"/>
      <c r="I13" s="121"/>
      <c r="J13" s="121"/>
      <c r="K13" s="121"/>
      <c r="L13" s="121"/>
      <c r="M13" s="121"/>
      <c r="N13" s="121"/>
      <c r="O13" s="121"/>
      <c r="P13" s="121"/>
    </row>
    <row r="14" spans="1:17" s="9" customFormat="1" ht="25.5" x14ac:dyDescent="0.2">
      <c r="A14" s="119">
        <v>2</v>
      </c>
      <c r="B14" s="119"/>
      <c r="C14" s="118" t="s">
        <v>839</v>
      </c>
      <c r="D14" s="122" t="s">
        <v>100</v>
      </c>
      <c r="E14" s="119">
        <v>1</v>
      </c>
      <c r="F14" s="121"/>
      <c r="G14" s="121"/>
      <c r="H14" s="121"/>
      <c r="I14" s="121"/>
      <c r="J14" s="121"/>
      <c r="K14" s="121"/>
      <c r="L14" s="121"/>
      <c r="M14" s="121"/>
      <c r="N14" s="121"/>
      <c r="O14" s="121"/>
      <c r="P14" s="121"/>
    </row>
    <row r="15" spans="1:17" s="9" customFormat="1" ht="25.5" x14ac:dyDescent="0.2">
      <c r="A15" s="119">
        <v>3</v>
      </c>
      <c r="B15" s="119"/>
      <c r="C15" s="118" t="s">
        <v>840</v>
      </c>
      <c r="D15" s="122" t="s">
        <v>100</v>
      </c>
      <c r="E15" s="119">
        <v>1</v>
      </c>
      <c r="F15" s="121"/>
      <c r="G15" s="121"/>
      <c r="H15" s="121"/>
      <c r="I15" s="121"/>
      <c r="J15" s="121"/>
      <c r="K15" s="121"/>
      <c r="L15" s="121"/>
      <c r="M15" s="121"/>
      <c r="N15" s="121"/>
      <c r="O15" s="121"/>
      <c r="P15" s="121"/>
    </row>
    <row r="16" spans="1:17" s="9" customFormat="1" ht="38.25" x14ac:dyDescent="0.2">
      <c r="A16" s="119">
        <v>4</v>
      </c>
      <c r="B16" s="119"/>
      <c r="C16" s="118" t="s">
        <v>841</v>
      </c>
      <c r="D16" s="122" t="s">
        <v>100</v>
      </c>
      <c r="E16" s="119">
        <v>2</v>
      </c>
      <c r="F16" s="121"/>
      <c r="G16" s="121"/>
      <c r="H16" s="121"/>
      <c r="I16" s="121"/>
      <c r="J16" s="121"/>
      <c r="K16" s="121"/>
      <c r="L16" s="121"/>
      <c r="M16" s="121"/>
      <c r="N16" s="121"/>
      <c r="O16" s="121"/>
      <c r="P16" s="121"/>
    </row>
    <row r="17" spans="1:16" s="9" customFormat="1" ht="51" x14ac:dyDescent="0.2">
      <c r="A17" s="119">
        <v>5</v>
      </c>
      <c r="B17" s="119"/>
      <c r="C17" s="118" t="s">
        <v>842</v>
      </c>
      <c r="D17" s="122" t="s">
        <v>100</v>
      </c>
      <c r="E17" s="119">
        <v>2</v>
      </c>
      <c r="F17" s="121"/>
      <c r="G17" s="121"/>
      <c r="H17" s="121"/>
      <c r="I17" s="121"/>
      <c r="J17" s="121"/>
      <c r="K17" s="121"/>
      <c r="L17" s="121"/>
      <c r="M17" s="121"/>
      <c r="N17" s="121"/>
      <c r="O17" s="121"/>
      <c r="P17" s="121"/>
    </row>
    <row r="18" spans="1:16" s="9" customFormat="1" ht="25.5" x14ac:dyDescent="0.2">
      <c r="A18" s="119">
        <v>6</v>
      </c>
      <c r="B18" s="119"/>
      <c r="C18" s="118" t="s">
        <v>448</v>
      </c>
      <c r="D18" s="122" t="s">
        <v>100</v>
      </c>
      <c r="E18" s="119">
        <v>2</v>
      </c>
      <c r="F18" s="121"/>
      <c r="G18" s="121"/>
      <c r="H18" s="121"/>
      <c r="I18" s="121"/>
      <c r="J18" s="121"/>
      <c r="K18" s="121"/>
      <c r="L18" s="121"/>
      <c r="M18" s="121"/>
      <c r="N18" s="121"/>
      <c r="O18" s="121"/>
      <c r="P18" s="121"/>
    </row>
    <row r="19" spans="1:16" s="9" customFormat="1" ht="25.5" x14ac:dyDescent="0.2">
      <c r="A19" s="119">
        <v>7</v>
      </c>
      <c r="B19" s="119"/>
      <c r="C19" s="118" t="s">
        <v>449</v>
      </c>
      <c r="D19" s="122" t="s">
        <v>100</v>
      </c>
      <c r="E19" s="119">
        <v>1</v>
      </c>
      <c r="F19" s="121"/>
      <c r="G19" s="121"/>
      <c r="H19" s="121"/>
      <c r="I19" s="121"/>
      <c r="J19" s="121"/>
      <c r="K19" s="121"/>
      <c r="L19" s="121"/>
      <c r="M19" s="121"/>
      <c r="N19" s="121"/>
      <c r="O19" s="121"/>
      <c r="P19" s="121"/>
    </row>
    <row r="20" spans="1:16" s="9" customFormat="1" ht="25.5" x14ac:dyDescent="0.2">
      <c r="A20" s="119">
        <v>8</v>
      </c>
      <c r="B20" s="119"/>
      <c r="C20" s="118" t="s">
        <v>450</v>
      </c>
      <c r="D20" s="122" t="s">
        <v>100</v>
      </c>
      <c r="E20" s="119">
        <v>2</v>
      </c>
      <c r="F20" s="121"/>
      <c r="G20" s="121"/>
      <c r="H20" s="121"/>
      <c r="I20" s="121"/>
      <c r="J20" s="121"/>
      <c r="K20" s="121"/>
      <c r="L20" s="121"/>
      <c r="M20" s="121"/>
      <c r="N20" s="121"/>
      <c r="O20" s="121"/>
      <c r="P20" s="121"/>
    </row>
    <row r="21" spans="1:16" s="9" customFormat="1" x14ac:dyDescent="0.2">
      <c r="A21" s="119">
        <v>9</v>
      </c>
      <c r="B21" s="119"/>
      <c r="C21" s="118" t="s">
        <v>451</v>
      </c>
      <c r="D21" s="122" t="s">
        <v>89</v>
      </c>
      <c r="E21" s="119">
        <v>1</v>
      </c>
      <c r="F21" s="121"/>
      <c r="G21" s="121"/>
      <c r="H21" s="121"/>
      <c r="I21" s="121"/>
      <c r="J21" s="121"/>
      <c r="K21" s="121"/>
      <c r="L21" s="121"/>
      <c r="M21" s="121"/>
      <c r="N21" s="121"/>
      <c r="O21" s="121"/>
      <c r="P21" s="121"/>
    </row>
    <row r="22" spans="1:16" s="9" customFormat="1" ht="38.25" x14ac:dyDescent="0.2">
      <c r="A22" s="119">
        <v>10</v>
      </c>
      <c r="B22" s="119"/>
      <c r="C22" s="118" t="s">
        <v>452</v>
      </c>
      <c r="D22" s="122" t="s">
        <v>100</v>
      </c>
      <c r="E22" s="119">
        <v>1</v>
      </c>
      <c r="F22" s="121"/>
      <c r="G22" s="121"/>
      <c r="H22" s="121"/>
      <c r="I22" s="121"/>
      <c r="J22" s="121"/>
      <c r="K22" s="121"/>
      <c r="L22" s="121"/>
      <c r="M22" s="121"/>
      <c r="N22" s="121"/>
      <c r="O22" s="121"/>
      <c r="P22" s="121"/>
    </row>
    <row r="23" spans="1:16" s="9" customFormat="1" ht="25.5" x14ac:dyDescent="0.2">
      <c r="A23" s="119">
        <v>11</v>
      </c>
      <c r="B23" s="119"/>
      <c r="C23" s="118" t="s">
        <v>453</v>
      </c>
      <c r="D23" s="122" t="s">
        <v>100</v>
      </c>
      <c r="E23" s="119">
        <v>1</v>
      </c>
      <c r="F23" s="121"/>
      <c r="G23" s="121"/>
      <c r="H23" s="121"/>
      <c r="I23" s="121"/>
      <c r="J23" s="121"/>
      <c r="K23" s="121"/>
      <c r="L23" s="121"/>
      <c r="M23" s="121"/>
      <c r="N23" s="121"/>
      <c r="O23" s="121"/>
      <c r="P23" s="121"/>
    </row>
    <row r="24" spans="1:16" s="9" customFormat="1" ht="25.5" x14ac:dyDescent="0.2">
      <c r="A24" s="119">
        <v>12</v>
      </c>
      <c r="B24" s="119"/>
      <c r="C24" s="118" t="s">
        <v>454</v>
      </c>
      <c r="D24" s="122" t="s">
        <v>89</v>
      </c>
      <c r="E24" s="119">
        <v>1</v>
      </c>
      <c r="F24" s="121"/>
      <c r="G24" s="121"/>
      <c r="H24" s="121"/>
      <c r="I24" s="121"/>
      <c r="J24" s="121"/>
      <c r="K24" s="121"/>
      <c r="L24" s="121"/>
      <c r="M24" s="121"/>
      <c r="N24" s="121"/>
      <c r="O24" s="121"/>
      <c r="P24" s="121"/>
    </row>
    <row r="25" spans="1:16" s="9" customFormat="1" ht="38.25" x14ac:dyDescent="0.2">
      <c r="A25" s="119">
        <v>13</v>
      </c>
      <c r="B25" s="119"/>
      <c r="C25" s="118" t="s">
        <v>843</v>
      </c>
      <c r="D25" s="122" t="s">
        <v>89</v>
      </c>
      <c r="E25" s="119">
        <v>1</v>
      </c>
      <c r="F25" s="121"/>
      <c r="G25" s="121"/>
      <c r="H25" s="121"/>
      <c r="I25" s="121"/>
      <c r="J25" s="121"/>
      <c r="K25" s="121"/>
      <c r="L25" s="121"/>
      <c r="M25" s="121"/>
      <c r="N25" s="121"/>
      <c r="O25" s="121"/>
      <c r="P25" s="121"/>
    </row>
    <row r="26" spans="1:16" s="9" customFormat="1" ht="25.5" x14ac:dyDescent="0.2">
      <c r="A26" s="119">
        <v>14</v>
      </c>
      <c r="B26" s="119"/>
      <c r="C26" s="118" t="s">
        <v>455</v>
      </c>
      <c r="D26" s="122" t="s">
        <v>89</v>
      </c>
      <c r="E26" s="119">
        <v>1</v>
      </c>
      <c r="F26" s="121"/>
      <c r="G26" s="121"/>
      <c r="H26" s="121"/>
      <c r="I26" s="121"/>
      <c r="J26" s="121"/>
      <c r="K26" s="121"/>
      <c r="L26" s="121"/>
      <c r="M26" s="121"/>
      <c r="N26" s="121"/>
      <c r="O26" s="121"/>
      <c r="P26" s="121"/>
    </row>
    <row r="27" spans="1:16" s="9" customFormat="1" ht="25.5" x14ac:dyDescent="0.2">
      <c r="A27" s="119">
        <v>15</v>
      </c>
      <c r="B27" s="119"/>
      <c r="C27" s="118" t="s">
        <v>456</v>
      </c>
      <c r="D27" s="122" t="s">
        <v>89</v>
      </c>
      <c r="E27" s="119">
        <v>1</v>
      </c>
      <c r="F27" s="121"/>
      <c r="G27" s="121"/>
      <c r="H27" s="121"/>
      <c r="I27" s="121"/>
      <c r="J27" s="121"/>
      <c r="K27" s="121"/>
      <c r="L27" s="121"/>
      <c r="M27" s="121"/>
      <c r="N27" s="121"/>
      <c r="O27" s="121"/>
      <c r="P27" s="121"/>
    </row>
    <row r="28" spans="1:16" s="9" customFormat="1" ht="38.25" x14ac:dyDescent="0.2">
      <c r="A28" s="119">
        <v>16</v>
      </c>
      <c r="B28" s="119"/>
      <c r="C28" s="118" t="s">
        <v>844</v>
      </c>
      <c r="D28" s="122" t="s">
        <v>100</v>
      </c>
      <c r="E28" s="119">
        <v>1</v>
      </c>
      <c r="F28" s="121"/>
      <c r="G28" s="121"/>
      <c r="H28" s="121"/>
      <c r="I28" s="121"/>
      <c r="J28" s="121"/>
      <c r="K28" s="121"/>
      <c r="L28" s="121"/>
      <c r="M28" s="121"/>
      <c r="N28" s="121"/>
      <c r="O28" s="121"/>
      <c r="P28" s="121"/>
    </row>
    <row r="29" spans="1:16" s="9" customFormat="1" ht="25.5" x14ac:dyDescent="0.2">
      <c r="A29" s="119">
        <v>17</v>
      </c>
      <c r="B29" s="119"/>
      <c r="C29" s="118" t="s">
        <v>457</v>
      </c>
      <c r="D29" s="122" t="s">
        <v>89</v>
      </c>
      <c r="E29" s="119">
        <v>1</v>
      </c>
      <c r="F29" s="121"/>
      <c r="G29" s="121"/>
      <c r="H29" s="121"/>
      <c r="I29" s="121"/>
      <c r="J29" s="121"/>
      <c r="K29" s="121"/>
      <c r="L29" s="121"/>
      <c r="M29" s="121"/>
      <c r="N29" s="121"/>
      <c r="O29" s="121"/>
      <c r="P29" s="121"/>
    </row>
    <row r="30" spans="1:16" s="9" customFormat="1" x14ac:dyDescent="0.2">
      <c r="A30" s="119">
        <v>18</v>
      </c>
      <c r="B30" s="119"/>
      <c r="C30" s="163" t="s">
        <v>845</v>
      </c>
      <c r="D30" s="164" t="s">
        <v>89</v>
      </c>
      <c r="E30" s="165">
        <v>1</v>
      </c>
      <c r="F30" s="123"/>
      <c r="G30" s="123"/>
      <c r="H30" s="123"/>
      <c r="I30" s="123"/>
      <c r="J30" s="123"/>
      <c r="K30" s="123"/>
      <c r="L30" s="123"/>
      <c r="M30" s="123"/>
      <c r="N30" s="123"/>
      <c r="O30" s="123"/>
      <c r="P30" s="123"/>
    </row>
    <row r="31" spans="1:16" s="8" customFormat="1" x14ac:dyDescent="0.2">
      <c r="A31" s="105"/>
      <c r="B31" s="105"/>
      <c r="C31" s="106"/>
      <c r="D31" s="107"/>
      <c r="E31" s="105"/>
      <c r="F31" s="108"/>
      <c r="G31" s="109"/>
      <c r="H31" s="110"/>
      <c r="I31" s="110"/>
      <c r="J31" s="111"/>
      <c r="K31" s="110"/>
      <c r="L31" s="111"/>
      <c r="M31" s="110"/>
      <c r="N31" s="111"/>
      <c r="O31" s="110"/>
      <c r="P31" s="112"/>
    </row>
    <row r="32" spans="1:16" x14ac:dyDescent="0.2">
      <c r="A32" s="34"/>
      <c r="B32" s="34"/>
      <c r="C32" s="40"/>
      <c r="D32" s="36"/>
      <c r="E32" s="34"/>
      <c r="F32" s="34"/>
      <c r="G32" s="89"/>
      <c r="H32" s="90"/>
      <c r="I32" s="90"/>
      <c r="J32" s="90"/>
      <c r="K32" s="91" t="s">
        <v>826</v>
      </c>
      <c r="L32" s="92">
        <f>SUM(L13:L31)</f>
        <v>0</v>
      </c>
      <c r="M32" s="92">
        <f>SUM(M13:M31)</f>
        <v>0</v>
      </c>
      <c r="N32" s="92">
        <f>SUM(N13:N31)</f>
        <v>0</v>
      </c>
      <c r="O32" s="92">
        <f>SUM(O13:O31)</f>
        <v>0</v>
      </c>
      <c r="P32" s="93">
        <f>SUM(P13:P31)</f>
        <v>0</v>
      </c>
    </row>
    <row r="33" spans="1:17" x14ac:dyDescent="0.2">
      <c r="A33" s="34"/>
      <c r="B33" s="34"/>
      <c r="C33" s="40"/>
      <c r="D33" s="36"/>
      <c r="E33" s="34"/>
      <c r="F33" s="34"/>
      <c r="G33" s="89"/>
      <c r="H33" s="90"/>
      <c r="I33" s="90"/>
      <c r="J33" s="90"/>
      <c r="K33" s="91"/>
      <c r="L33" s="94"/>
      <c r="M33" s="94"/>
      <c r="N33" s="94"/>
      <c r="O33" s="94"/>
      <c r="P33" s="95"/>
    </row>
    <row r="34" spans="1:17" x14ac:dyDescent="0.2">
      <c r="A34" s="34"/>
      <c r="B34" s="34"/>
      <c r="C34" s="96" t="s">
        <v>20</v>
      </c>
      <c r="D34" s="36"/>
      <c r="E34" s="34"/>
      <c r="F34" s="53"/>
      <c r="G34" s="89"/>
      <c r="H34" s="90"/>
      <c r="I34" s="90"/>
      <c r="J34" s="90"/>
      <c r="K34" s="90"/>
      <c r="L34" s="90"/>
      <c r="M34" s="90"/>
      <c r="N34" s="90"/>
      <c r="O34" s="90"/>
      <c r="P34" s="97"/>
    </row>
    <row r="35" spans="1:17" s="4" customFormat="1" x14ac:dyDescent="0.2">
      <c r="A35" s="34"/>
      <c r="B35" s="34"/>
      <c r="C35" s="40"/>
      <c r="D35" s="36"/>
      <c r="E35" s="34"/>
      <c r="F35" s="53"/>
      <c r="G35" s="89"/>
      <c r="H35" s="90"/>
      <c r="I35" s="90"/>
      <c r="J35" s="90"/>
      <c r="K35" s="90"/>
      <c r="L35" s="90"/>
      <c r="M35" s="90"/>
      <c r="N35" s="90"/>
      <c r="O35" s="90"/>
      <c r="P35" s="97"/>
      <c r="Q35" s="6"/>
    </row>
    <row r="36" spans="1:17" x14ac:dyDescent="0.2">
      <c r="A36" s="34"/>
      <c r="B36" s="34"/>
      <c r="C36" s="40"/>
      <c r="D36" s="36"/>
      <c r="E36" s="34"/>
      <c r="F36" s="34"/>
      <c r="G36" s="89"/>
      <c r="H36" s="90"/>
      <c r="I36" s="90"/>
      <c r="J36" s="90"/>
      <c r="K36" s="90"/>
      <c r="L36" s="90"/>
      <c r="M36" s="90"/>
      <c r="N36" s="90"/>
      <c r="O36" s="90"/>
      <c r="P36" s="97"/>
    </row>
    <row r="37" spans="1:17" x14ac:dyDescent="0.2">
      <c r="A37" s="34"/>
      <c r="B37" s="34"/>
      <c r="C37" s="40"/>
      <c r="D37" s="36"/>
      <c r="E37" s="34"/>
      <c r="F37" s="34"/>
      <c r="G37" s="89"/>
      <c r="H37" s="90"/>
      <c r="I37" s="90"/>
      <c r="J37" s="90"/>
      <c r="K37" s="90"/>
      <c r="L37" s="90"/>
      <c r="M37" s="90"/>
      <c r="N37" s="90"/>
      <c r="O37" s="90"/>
      <c r="P37" s="97"/>
    </row>
    <row r="38" spans="1:17" x14ac:dyDescent="0.2">
      <c r="A38" s="34"/>
      <c r="B38" s="34"/>
      <c r="C38" s="40"/>
      <c r="D38" s="36"/>
      <c r="E38" s="34"/>
      <c r="F38" s="34"/>
      <c r="G38" s="89"/>
      <c r="H38" s="90"/>
      <c r="I38" s="90"/>
      <c r="J38" s="90"/>
      <c r="K38" s="90"/>
      <c r="L38" s="90"/>
      <c r="M38" s="90"/>
      <c r="N38" s="90"/>
      <c r="O38" s="90"/>
      <c r="P38" s="97"/>
    </row>
    <row r="39" spans="1:17" x14ac:dyDescent="0.2">
      <c r="A39" s="34"/>
      <c r="B39" s="34"/>
      <c r="C39" s="96" t="s">
        <v>820</v>
      </c>
      <c r="D39" s="36"/>
      <c r="E39" s="34"/>
      <c r="F39" s="34"/>
      <c r="G39" s="89"/>
      <c r="H39" s="90"/>
      <c r="I39" s="90"/>
      <c r="J39" s="90"/>
      <c r="K39" s="90"/>
      <c r="L39" s="90"/>
      <c r="M39" s="90"/>
      <c r="N39" s="90"/>
      <c r="O39" s="90"/>
      <c r="P39" s="97"/>
    </row>
    <row r="40" spans="1:17" x14ac:dyDescent="0.2">
      <c r="A40" s="34"/>
      <c r="B40" s="34"/>
      <c r="C40" s="40"/>
      <c r="D40" s="36"/>
      <c r="E40" s="34"/>
      <c r="F40" s="34"/>
      <c r="G40" s="89"/>
      <c r="H40" s="90"/>
      <c r="I40" s="90"/>
      <c r="J40" s="90"/>
      <c r="K40" s="90"/>
      <c r="L40" s="90"/>
      <c r="M40" s="90"/>
      <c r="N40" s="90"/>
      <c r="O40" s="90"/>
      <c r="P40" s="97"/>
    </row>
    <row r="41" spans="1:17" x14ac:dyDescent="0.2">
      <c r="A41" s="34"/>
      <c r="B41" s="34"/>
      <c r="C41" s="40"/>
      <c r="D41" s="36"/>
      <c r="E41" s="34"/>
      <c r="F41" s="34"/>
      <c r="G41" s="89"/>
      <c r="H41" s="90"/>
      <c r="I41" s="90"/>
      <c r="J41" s="90"/>
      <c r="K41" s="90"/>
      <c r="L41" s="90"/>
      <c r="M41" s="90"/>
      <c r="N41" s="90"/>
      <c r="O41" s="90"/>
      <c r="P41" s="97"/>
    </row>
  </sheetData>
  <mergeCells count="7">
    <mergeCell ref="L9:P9"/>
    <mergeCell ref="A9:A10"/>
    <mergeCell ref="B9:B10"/>
    <mergeCell ref="C9:C10"/>
    <mergeCell ref="D9:D10"/>
    <mergeCell ref="E9:E10"/>
    <mergeCell ref="F9:K9"/>
  </mergeCells>
  <pageMargins left="0.39370078740157483" right="0.35433070866141736" top="1.0236220472440944" bottom="0.39370078740157483" header="0.51181102362204722" footer="0.15748031496062992"/>
  <pageSetup paperSize="9" orientation="landscape" horizontalDpi="4294967292" verticalDpi="360" r:id="rId1"/>
  <headerFooter alignWithMargins="0">
    <oddHeader>&amp;C&amp;12LOKĀLĀ TĀME Nr. 4-1
&amp;"Arial,Bold"&amp;USPORTA ZĀLES APRĪKOJUMS.</oddHeader>
    <oddFooter>&amp;C&amp;8&amp;P</oddFooter>
  </headerFooter>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Q26"/>
  <sheetViews>
    <sheetView zoomScaleNormal="100" workbookViewId="0">
      <selection activeCell="P10" sqref="P10"/>
    </sheetView>
  </sheetViews>
  <sheetFormatPr defaultColWidth="9.140625" defaultRowHeight="12.75" x14ac:dyDescent="0.2"/>
  <cols>
    <col min="1" max="1" width="5.5703125" style="3" customWidth="1"/>
    <col min="2" max="2" width="5.28515625" style="3" customWidth="1"/>
    <col min="3" max="3" width="29.85546875" style="1" customWidth="1"/>
    <col min="4" max="4" width="6" style="2" customWidth="1"/>
    <col min="5" max="5" width="4.42578125" style="3" customWidth="1"/>
    <col min="6" max="6" width="6.28515625" style="3" customWidth="1"/>
    <col min="7" max="7" width="6.5703125" style="4" customWidth="1"/>
    <col min="8" max="8" width="8.140625" style="5" customWidth="1"/>
    <col min="9" max="9" width="8.85546875" style="5" customWidth="1"/>
    <col min="10" max="10" width="6.28515625" style="5" customWidth="1"/>
    <col min="11" max="12" width="8.42578125" style="5" customWidth="1"/>
    <col min="13" max="13" width="9.28515625" style="5" customWidth="1"/>
    <col min="14" max="14" width="10" style="5" customWidth="1"/>
    <col min="15" max="15" width="8.42578125" style="5" customWidth="1"/>
    <col min="16" max="16" width="9.42578125" style="6" customWidth="1"/>
    <col min="17" max="16384" width="9.140625" style="6"/>
  </cols>
  <sheetData>
    <row r="1" spans="1:17" ht="15" x14ac:dyDescent="0.2">
      <c r="A1" s="62" t="s">
        <v>1</v>
      </c>
      <c r="B1" s="62"/>
      <c r="C1" s="63"/>
      <c r="D1" s="64" t="s">
        <v>45</v>
      </c>
      <c r="E1" s="65"/>
      <c r="F1" s="65"/>
      <c r="G1" s="66"/>
      <c r="H1" s="67"/>
      <c r="I1" s="67"/>
      <c r="J1" s="67"/>
      <c r="K1" s="67"/>
      <c r="L1" s="67"/>
      <c r="M1" s="67"/>
      <c r="N1" s="67"/>
      <c r="O1" s="67"/>
      <c r="P1" s="68"/>
    </row>
    <row r="2" spans="1:17" ht="15" x14ac:dyDescent="0.2">
      <c r="A2" s="62" t="s">
        <v>2</v>
      </c>
      <c r="B2" s="62"/>
      <c r="C2" s="63"/>
      <c r="D2" s="38" t="s">
        <v>48</v>
      </c>
      <c r="E2" s="65"/>
      <c r="F2" s="65"/>
      <c r="G2" s="66"/>
      <c r="H2" s="67"/>
      <c r="I2" s="67"/>
      <c r="J2" s="67"/>
      <c r="K2" s="67"/>
      <c r="L2" s="67"/>
      <c r="M2" s="67"/>
      <c r="N2" s="67"/>
      <c r="O2" s="67"/>
      <c r="P2" s="68"/>
    </row>
    <row r="3" spans="1:17" ht="15" x14ac:dyDescent="0.2">
      <c r="A3" s="62"/>
      <c r="B3" s="62"/>
      <c r="C3" s="63"/>
      <c r="D3" s="38" t="s">
        <v>881</v>
      </c>
      <c r="E3" s="65"/>
      <c r="F3" s="65"/>
      <c r="G3" s="66"/>
      <c r="H3" s="67"/>
      <c r="I3" s="67"/>
      <c r="J3" s="67"/>
      <c r="K3" s="67"/>
      <c r="L3" s="67"/>
      <c r="M3" s="67"/>
      <c r="N3" s="67"/>
      <c r="O3" s="67"/>
      <c r="P3" s="68"/>
    </row>
    <row r="4" spans="1:17" ht="15" x14ac:dyDescent="0.2">
      <c r="A4" s="62"/>
      <c r="B4" s="62"/>
      <c r="C4" s="63"/>
      <c r="D4" s="38" t="s">
        <v>429</v>
      </c>
      <c r="E4" s="65"/>
      <c r="F4" s="65"/>
      <c r="G4" s="66"/>
      <c r="H4" s="67"/>
      <c r="I4" s="67"/>
      <c r="J4" s="67"/>
      <c r="K4" s="67"/>
      <c r="L4" s="67"/>
      <c r="M4" s="67"/>
      <c r="N4" s="67"/>
      <c r="O4" s="67"/>
      <c r="P4" s="68"/>
    </row>
    <row r="5" spans="1:17" ht="14.25" customHeight="1" x14ac:dyDescent="0.2">
      <c r="A5" s="62" t="s">
        <v>3</v>
      </c>
      <c r="B5" s="62"/>
      <c r="C5" s="63"/>
      <c r="D5" s="38" t="s">
        <v>49</v>
      </c>
      <c r="E5" s="65"/>
      <c r="F5" s="65"/>
      <c r="G5" s="66"/>
      <c r="H5" s="67"/>
      <c r="I5" s="67"/>
      <c r="J5" s="67"/>
      <c r="K5" s="67"/>
      <c r="L5" s="67"/>
      <c r="M5" s="67"/>
      <c r="N5" s="67"/>
      <c r="O5" s="67"/>
      <c r="P5" s="68"/>
    </row>
    <row r="6" spans="1:17" ht="15" x14ac:dyDescent="0.2">
      <c r="A6" s="62" t="s">
        <v>4</v>
      </c>
      <c r="B6" s="62"/>
      <c r="C6" s="63"/>
      <c r="D6" s="69"/>
      <c r="E6" s="65"/>
      <c r="F6" s="65"/>
      <c r="G6" s="66"/>
      <c r="H6" s="67"/>
      <c r="I6" s="67"/>
      <c r="J6" s="67"/>
      <c r="K6" s="67"/>
      <c r="L6" s="67"/>
      <c r="M6" s="67"/>
      <c r="N6" s="67"/>
      <c r="O6" s="67"/>
      <c r="P6" s="68"/>
    </row>
    <row r="7" spans="1:17" ht="15" x14ac:dyDescent="0.2">
      <c r="A7" s="62" t="s">
        <v>837</v>
      </c>
      <c r="B7" s="62"/>
      <c r="C7" s="63"/>
      <c r="D7" s="70"/>
      <c r="E7" s="65"/>
      <c r="F7" s="65"/>
      <c r="G7" s="66"/>
      <c r="H7" s="67"/>
      <c r="I7" s="67"/>
      <c r="J7" s="67"/>
      <c r="K7" s="67"/>
      <c r="L7" s="67"/>
      <c r="M7" s="67"/>
      <c r="N7" s="67"/>
      <c r="O7" s="71" t="s">
        <v>823</v>
      </c>
      <c r="P7" s="72">
        <f>P18</f>
        <v>0</v>
      </c>
    </row>
    <row r="8" spans="1:17" ht="15" x14ac:dyDescent="0.2">
      <c r="A8" s="37" t="s">
        <v>828</v>
      </c>
      <c r="B8" s="37"/>
      <c r="C8" s="63"/>
      <c r="D8" s="70"/>
      <c r="E8" s="65"/>
      <c r="F8" s="65"/>
      <c r="G8" s="66"/>
      <c r="H8" s="67"/>
      <c r="I8" s="67"/>
      <c r="J8" s="67"/>
      <c r="K8" s="67"/>
      <c r="L8" s="67"/>
      <c r="M8" s="67"/>
      <c r="N8" s="67"/>
      <c r="O8" s="67"/>
      <c r="P8" s="68"/>
    </row>
    <row r="9" spans="1:17" ht="20.25" customHeight="1" x14ac:dyDescent="0.2">
      <c r="A9" s="390" t="s">
        <v>5</v>
      </c>
      <c r="B9" s="390" t="s">
        <v>64</v>
      </c>
      <c r="C9" s="402" t="s">
        <v>37</v>
      </c>
      <c r="D9" s="400" t="s">
        <v>6</v>
      </c>
      <c r="E9" s="390" t="s">
        <v>7</v>
      </c>
      <c r="F9" s="389" t="s">
        <v>8</v>
      </c>
      <c r="G9" s="389"/>
      <c r="H9" s="389"/>
      <c r="I9" s="389"/>
      <c r="J9" s="389"/>
      <c r="K9" s="399"/>
      <c r="L9" s="398" t="s">
        <v>11</v>
      </c>
      <c r="M9" s="389"/>
      <c r="N9" s="389"/>
      <c r="O9" s="389"/>
      <c r="P9" s="399"/>
      <c r="Q9" s="7"/>
    </row>
    <row r="10" spans="1:17" ht="90.75" customHeight="1" x14ac:dyDescent="0.2">
      <c r="A10" s="391"/>
      <c r="B10" s="391"/>
      <c r="C10" s="403"/>
      <c r="D10" s="401"/>
      <c r="E10" s="391"/>
      <c r="F10" s="160" t="s">
        <v>9</v>
      </c>
      <c r="G10" s="160" t="s">
        <v>23</v>
      </c>
      <c r="H10" s="161" t="s">
        <v>24</v>
      </c>
      <c r="I10" s="161" t="s">
        <v>36</v>
      </c>
      <c r="J10" s="161" t="s">
        <v>25</v>
      </c>
      <c r="K10" s="161" t="s">
        <v>26</v>
      </c>
      <c r="L10" s="161" t="s">
        <v>10</v>
      </c>
      <c r="M10" s="161" t="s">
        <v>24</v>
      </c>
      <c r="N10" s="161" t="s">
        <v>36</v>
      </c>
      <c r="O10" s="161" t="s">
        <v>25</v>
      </c>
      <c r="P10" s="161" t="s">
        <v>27</v>
      </c>
    </row>
    <row r="11" spans="1:17" x14ac:dyDescent="0.2">
      <c r="A11" s="98"/>
      <c r="B11" s="98"/>
      <c r="C11" s="99"/>
      <c r="D11" s="100"/>
      <c r="E11" s="41"/>
      <c r="F11" s="46"/>
      <c r="G11" s="101"/>
      <c r="H11" s="102"/>
      <c r="I11" s="102"/>
      <c r="J11" s="103"/>
      <c r="K11" s="102"/>
      <c r="L11" s="103"/>
      <c r="M11" s="102"/>
      <c r="N11" s="103"/>
      <c r="O11" s="102"/>
      <c r="P11" s="104"/>
    </row>
    <row r="12" spans="1:17" x14ac:dyDescent="0.2">
      <c r="A12" s="128"/>
      <c r="B12" s="128"/>
      <c r="C12" s="141" t="s">
        <v>415</v>
      </c>
      <c r="D12" s="162"/>
      <c r="E12" s="128"/>
      <c r="F12" s="128"/>
      <c r="G12" s="132"/>
      <c r="H12" s="133"/>
      <c r="I12" s="133"/>
      <c r="J12" s="133"/>
      <c r="K12" s="133"/>
      <c r="L12" s="133"/>
      <c r="M12" s="133"/>
      <c r="N12" s="133"/>
      <c r="O12" s="133"/>
      <c r="P12" s="134"/>
    </row>
    <row r="13" spans="1:17" s="9" customFormat="1" ht="38.25" x14ac:dyDescent="0.2">
      <c r="A13" s="119">
        <v>1</v>
      </c>
      <c r="B13" s="119" t="s">
        <v>421</v>
      </c>
      <c r="C13" s="118" t="s">
        <v>422</v>
      </c>
      <c r="D13" s="122" t="s">
        <v>100</v>
      </c>
      <c r="E13" s="119">
        <v>75</v>
      </c>
      <c r="F13" s="121"/>
      <c r="G13" s="121"/>
      <c r="H13" s="121"/>
      <c r="I13" s="121"/>
      <c r="J13" s="121"/>
      <c r="K13" s="121"/>
      <c r="L13" s="121"/>
      <c r="M13" s="121"/>
      <c r="N13" s="121"/>
      <c r="O13" s="121"/>
      <c r="P13" s="121"/>
    </row>
    <row r="14" spans="1:17" s="9" customFormat="1" ht="25.5" x14ac:dyDescent="0.2">
      <c r="A14" s="119">
        <v>2</v>
      </c>
      <c r="B14" s="119" t="s">
        <v>423</v>
      </c>
      <c r="C14" s="118" t="s">
        <v>458</v>
      </c>
      <c r="D14" s="122" t="s">
        <v>100</v>
      </c>
      <c r="E14" s="119">
        <v>1</v>
      </c>
      <c r="F14" s="121"/>
      <c r="G14" s="121"/>
      <c r="H14" s="121"/>
      <c r="I14" s="121"/>
      <c r="J14" s="121"/>
      <c r="K14" s="121"/>
      <c r="L14" s="121"/>
      <c r="M14" s="121"/>
      <c r="N14" s="121"/>
      <c r="O14" s="121"/>
      <c r="P14" s="121"/>
    </row>
    <row r="15" spans="1:17" s="9" customFormat="1" ht="51" x14ac:dyDescent="0.2">
      <c r="A15" s="119">
        <v>3</v>
      </c>
      <c r="B15" s="119" t="s">
        <v>459</v>
      </c>
      <c r="C15" s="118" t="s">
        <v>460</v>
      </c>
      <c r="D15" s="122" t="s">
        <v>100</v>
      </c>
      <c r="E15" s="119">
        <v>1</v>
      </c>
      <c r="F15" s="121"/>
      <c r="G15" s="121"/>
      <c r="H15" s="121"/>
      <c r="I15" s="121"/>
      <c r="J15" s="121"/>
      <c r="K15" s="121"/>
      <c r="L15" s="121"/>
      <c r="M15" s="121"/>
      <c r="N15" s="121"/>
      <c r="O15" s="121"/>
      <c r="P15" s="121"/>
    </row>
    <row r="16" spans="1:17" s="9" customFormat="1" x14ac:dyDescent="0.2">
      <c r="A16" s="119">
        <v>4</v>
      </c>
      <c r="B16" s="119"/>
      <c r="C16" s="163" t="s">
        <v>838</v>
      </c>
      <c r="D16" s="164" t="s">
        <v>89</v>
      </c>
      <c r="E16" s="165">
        <v>1</v>
      </c>
      <c r="F16" s="123"/>
      <c r="G16" s="123"/>
      <c r="H16" s="123"/>
      <c r="I16" s="123"/>
      <c r="J16" s="123"/>
      <c r="K16" s="123"/>
      <c r="L16" s="123"/>
      <c r="M16" s="123"/>
      <c r="N16" s="123"/>
      <c r="O16" s="123"/>
      <c r="P16" s="123"/>
    </row>
    <row r="17" spans="1:17" s="8" customFormat="1" x14ac:dyDescent="0.2">
      <c r="A17" s="105"/>
      <c r="B17" s="105"/>
      <c r="C17" s="106"/>
      <c r="D17" s="107"/>
      <c r="E17" s="105"/>
      <c r="F17" s="108"/>
      <c r="G17" s="109"/>
      <c r="H17" s="110"/>
      <c r="I17" s="110"/>
      <c r="J17" s="111"/>
      <c r="K17" s="110"/>
      <c r="L17" s="111"/>
      <c r="M17" s="110"/>
      <c r="N17" s="111"/>
      <c r="O17" s="110"/>
      <c r="P17" s="112"/>
    </row>
    <row r="18" spans="1:17" x14ac:dyDescent="0.2">
      <c r="A18" s="34"/>
      <c r="B18" s="34"/>
      <c r="C18" s="40"/>
      <c r="D18" s="36"/>
      <c r="E18" s="34"/>
      <c r="F18" s="34"/>
      <c r="G18" s="89"/>
      <c r="H18" s="90"/>
      <c r="I18" s="90"/>
      <c r="J18" s="90"/>
      <c r="K18" s="91" t="s">
        <v>826</v>
      </c>
      <c r="L18" s="92">
        <f>SUM(L13:L17)</f>
        <v>0</v>
      </c>
      <c r="M18" s="92">
        <f>SUM(M13:M17)</f>
        <v>0</v>
      </c>
      <c r="N18" s="92">
        <f>SUM(N13:N17)</f>
        <v>0</v>
      </c>
      <c r="O18" s="92">
        <f>SUM(O13:O17)</f>
        <v>0</v>
      </c>
      <c r="P18" s="93">
        <f>SUM(P13:P17)</f>
        <v>0</v>
      </c>
    </row>
    <row r="19" spans="1:17" x14ac:dyDescent="0.2">
      <c r="A19" s="34"/>
      <c r="B19" s="34"/>
      <c r="C19" s="40"/>
      <c r="D19" s="36"/>
      <c r="E19" s="34"/>
      <c r="F19" s="34"/>
      <c r="G19" s="89"/>
      <c r="H19" s="90"/>
      <c r="I19" s="90"/>
      <c r="J19" s="90"/>
      <c r="K19" s="91"/>
      <c r="L19" s="94"/>
      <c r="M19" s="94"/>
      <c r="N19" s="94"/>
      <c r="O19" s="94"/>
      <c r="P19" s="95"/>
    </row>
    <row r="20" spans="1:17" x14ac:dyDescent="0.2">
      <c r="A20" s="34"/>
      <c r="B20" s="34"/>
      <c r="C20" s="96" t="s">
        <v>20</v>
      </c>
      <c r="D20" s="36"/>
      <c r="E20" s="34"/>
      <c r="F20" s="53"/>
      <c r="G20" s="89"/>
      <c r="H20" s="90"/>
      <c r="I20" s="90"/>
      <c r="J20" s="90"/>
      <c r="K20" s="90"/>
      <c r="L20" s="90"/>
      <c r="M20" s="90"/>
      <c r="N20" s="90"/>
      <c r="O20" s="90"/>
      <c r="P20" s="97"/>
    </row>
    <row r="21" spans="1:17" s="4" customFormat="1" x14ac:dyDescent="0.2">
      <c r="A21" s="34"/>
      <c r="B21" s="34"/>
      <c r="C21" s="40"/>
      <c r="D21" s="36"/>
      <c r="E21" s="34"/>
      <c r="F21" s="53"/>
      <c r="G21" s="89"/>
      <c r="H21" s="90"/>
      <c r="I21" s="90"/>
      <c r="J21" s="90"/>
      <c r="K21" s="90"/>
      <c r="L21" s="90"/>
      <c r="M21" s="90"/>
      <c r="N21" s="90"/>
      <c r="O21" s="90"/>
      <c r="P21" s="97"/>
      <c r="Q21" s="6"/>
    </row>
    <row r="22" spans="1:17" x14ac:dyDescent="0.2">
      <c r="A22" s="34"/>
      <c r="B22" s="34"/>
      <c r="C22" s="40"/>
      <c r="D22" s="36"/>
      <c r="E22" s="34"/>
      <c r="F22" s="34"/>
      <c r="G22" s="89"/>
      <c r="H22" s="90"/>
      <c r="I22" s="90"/>
      <c r="J22" s="90"/>
      <c r="K22" s="90"/>
      <c r="L22" s="90"/>
      <c r="M22" s="90"/>
      <c r="N22" s="90"/>
      <c r="O22" s="90"/>
      <c r="P22" s="97"/>
    </row>
    <row r="23" spans="1:17" x14ac:dyDescent="0.2">
      <c r="A23" s="34"/>
      <c r="B23" s="34"/>
      <c r="C23" s="40"/>
      <c r="D23" s="36"/>
      <c r="E23" s="34"/>
      <c r="F23" s="34"/>
      <c r="G23" s="89"/>
      <c r="H23" s="90"/>
      <c r="I23" s="90"/>
      <c r="J23" s="90"/>
      <c r="K23" s="90"/>
      <c r="L23" s="90"/>
      <c r="M23" s="90"/>
      <c r="N23" s="90"/>
      <c r="O23" s="90"/>
      <c r="P23" s="97"/>
    </row>
    <row r="24" spans="1:17" x14ac:dyDescent="0.2">
      <c r="A24" s="34"/>
      <c r="B24" s="34"/>
      <c r="C24" s="96" t="s">
        <v>820</v>
      </c>
      <c r="D24" s="36"/>
      <c r="E24" s="34"/>
      <c r="F24" s="34"/>
      <c r="G24" s="89"/>
      <c r="H24" s="90"/>
      <c r="I24" s="90"/>
      <c r="J24" s="90"/>
      <c r="K24" s="90"/>
      <c r="L24" s="90"/>
      <c r="M24" s="90"/>
      <c r="N24" s="90"/>
      <c r="O24" s="90"/>
      <c r="P24" s="97"/>
    </row>
    <row r="25" spans="1:17" x14ac:dyDescent="0.2">
      <c r="A25" s="34"/>
      <c r="B25" s="34"/>
      <c r="C25" s="40"/>
      <c r="D25" s="36"/>
      <c r="E25" s="34"/>
      <c r="F25" s="34"/>
      <c r="G25" s="89"/>
      <c r="H25" s="90"/>
      <c r="I25" s="90"/>
      <c r="J25" s="90"/>
      <c r="K25" s="90"/>
      <c r="L25" s="90"/>
      <c r="M25" s="90"/>
      <c r="N25" s="90"/>
      <c r="O25" s="90"/>
      <c r="P25" s="97"/>
    </row>
    <row r="26" spans="1:17" x14ac:dyDescent="0.2">
      <c r="A26" s="34"/>
      <c r="B26" s="34"/>
      <c r="C26" s="40"/>
      <c r="D26" s="36"/>
      <c r="E26" s="34"/>
      <c r="F26" s="34"/>
      <c r="G26" s="89"/>
      <c r="H26" s="90"/>
      <c r="I26" s="90"/>
      <c r="J26" s="90"/>
      <c r="K26" s="90"/>
      <c r="L26" s="90"/>
      <c r="M26" s="90"/>
      <c r="N26" s="90"/>
      <c r="O26" s="90"/>
      <c r="P26" s="97"/>
    </row>
  </sheetData>
  <mergeCells count="7">
    <mergeCell ref="L9:P9"/>
    <mergeCell ref="A9:A10"/>
    <mergeCell ref="B9:B10"/>
    <mergeCell ref="C9:C10"/>
    <mergeCell ref="D9:D10"/>
    <mergeCell ref="E9:E10"/>
    <mergeCell ref="F9:K9"/>
  </mergeCells>
  <pageMargins left="0.39370078740157483" right="0.35433070866141736" top="1.0236220472440944" bottom="0.39370078740157483" header="0.51181102362204722" footer="0.15748031496062992"/>
  <pageSetup paperSize="9" orientation="landscape" horizontalDpi="4294967292" verticalDpi="360" r:id="rId1"/>
  <headerFooter alignWithMargins="0">
    <oddHeader>&amp;C&amp;12LOKĀLĀ TĀME Nr. 4-3
&amp;"Arial,Bold"&amp;UMĒBELES.</oddHeader>
    <oddFooter>&amp;C&amp;8&amp;P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73"/>
  <sheetViews>
    <sheetView zoomScaleNormal="100" workbookViewId="0">
      <selection activeCell="U17" sqref="U17"/>
    </sheetView>
  </sheetViews>
  <sheetFormatPr defaultColWidth="9.140625" defaultRowHeight="12.75" x14ac:dyDescent="0.2"/>
  <cols>
    <col min="1" max="1" width="5.7109375" style="3" customWidth="1"/>
    <col min="2" max="2" width="7.7109375" style="3" customWidth="1"/>
    <col min="3" max="3" width="38.28515625" style="1" customWidth="1"/>
    <col min="4" max="4" width="6" style="2" customWidth="1"/>
    <col min="5" max="5" width="8.140625" style="3" customWidth="1"/>
    <col min="6" max="6" width="6.28515625" style="3" customWidth="1"/>
    <col min="7" max="7" width="6.5703125" style="4" customWidth="1"/>
    <col min="8" max="8" width="6.42578125" style="5" customWidth="1"/>
    <col min="9" max="9" width="8" style="5" customWidth="1"/>
    <col min="10" max="10" width="6.28515625" style="5" customWidth="1"/>
    <col min="11" max="11" width="7.7109375" style="5" customWidth="1"/>
    <col min="12" max="15" width="8.42578125" style="5" customWidth="1"/>
    <col min="16" max="16" width="9.42578125" style="6" customWidth="1"/>
    <col min="17" max="16384" width="9.140625" style="6"/>
  </cols>
  <sheetData>
    <row r="1" spans="1:17" ht="15" x14ac:dyDescent="0.2">
      <c r="A1" s="62" t="s">
        <v>1</v>
      </c>
      <c r="B1" s="62"/>
      <c r="C1" s="63"/>
      <c r="D1" s="64" t="s">
        <v>35</v>
      </c>
      <c r="E1" s="65"/>
      <c r="F1" s="65"/>
      <c r="G1" s="66"/>
      <c r="H1" s="67"/>
      <c r="I1" s="67"/>
      <c r="J1" s="67"/>
      <c r="K1" s="67"/>
      <c r="L1" s="67"/>
      <c r="M1" s="67"/>
      <c r="N1" s="67"/>
      <c r="O1" s="67"/>
      <c r="P1" s="68"/>
    </row>
    <row r="2" spans="1:17" ht="15" x14ac:dyDescent="0.2">
      <c r="A2" s="62" t="s">
        <v>2</v>
      </c>
      <c r="B2" s="62"/>
      <c r="C2" s="63"/>
      <c r="D2" s="38" t="s">
        <v>48</v>
      </c>
      <c r="E2" s="65"/>
      <c r="F2" s="65"/>
      <c r="G2" s="66"/>
      <c r="H2" s="67"/>
      <c r="I2" s="67"/>
      <c r="J2" s="67"/>
      <c r="K2" s="67"/>
      <c r="L2" s="67"/>
      <c r="M2" s="67"/>
      <c r="N2" s="67"/>
      <c r="O2" s="67"/>
      <c r="P2" s="68"/>
    </row>
    <row r="3" spans="1:17" ht="15" x14ac:dyDescent="0.2">
      <c r="A3" s="62"/>
      <c r="B3" s="62"/>
      <c r="C3" s="63"/>
      <c r="D3" s="38" t="s">
        <v>881</v>
      </c>
      <c r="E3" s="65"/>
      <c r="F3" s="65"/>
      <c r="G3" s="66"/>
      <c r="H3" s="67"/>
      <c r="I3" s="67"/>
      <c r="J3" s="67"/>
      <c r="K3" s="67"/>
      <c r="L3" s="67"/>
      <c r="M3" s="67"/>
      <c r="N3" s="67"/>
      <c r="O3" s="67"/>
      <c r="P3" s="68"/>
    </row>
    <row r="4" spans="1:17" ht="15" x14ac:dyDescent="0.2">
      <c r="A4" s="62"/>
      <c r="B4" s="62"/>
      <c r="C4" s="63"/>
      <c r="D4" s="38" t="s">
        <v>429</v>
      </c>
      <c r="E4" s="65"/>
      <c r="F4" s="65"/>
      <c r="G4" s="66"/>
      <c r="H4" s="67"/>
      <c r="I4" s="67"/>
      <c r="J4" s="67"/>
      <c r="K4" s="67"/>
      <c r="L4" s="67"/>
      <c r="M4" s="67"/>
      <c r="N4" s="67"/>
      <c r="O4" s="67"/>
      <c r="P4" s="68"/>
    </row>
    <row r="5" spans="1:17" ht="15" x14ac:dyDescent="0.2">
      <c r="A5" s="62" t="s">
        <v>3</v>
      </c>
      <c r="B5" s="62"/>
      <c r="C5" s="63"/>
      <c r="D5" s="38" t="s">
        <v>49</v>
      </c>
      <c r="E5" s="65"/>
      <c r="F5" s="65"/>
      <c r="G5" s="66"/>
      <c r="H5" s="67"/>
      <c r="I5" s="67"/>
      <c r="J5" s="67"/>
      <c r="K5" s="67"/>
      <c r="L5" s="67"/>
      <c r="M5" s="67"/>
      <c r="N5" s="67"/>
      <c r="O5" s="67"/>
      <c r="P5" s="68"/>
    </row>
    <row r="6" spans="1:17" ht="15" x14ac:dyDescent="0.2">
      <c r="A6" s="62" t="s">
        <v>4</v>
      </c>
      <c r="B6" s="62"/>
      <c r="C6" s="63"/>
      <c r="D6" s="69"/>
      <c r="E6" s="65"/>
      <c r="F6" s="65"/>
      <c r="G6" s="66"/>
      <c r="H6" s="67"/>
      <c r="I6" s="67"/>
      <c r="J6" s="67"/>
      <c r="K6" s="67"/>
      <c r="L6" s="67"/>
      <c r="M6" s="67"/>
      <c r="N6" s="67"/>
      <c r="O6" s="67"/>
      <c r="P6" s="68"/>
    </row>
    <row r="7" spans="1:17" ht="15" x14ac:dyDescent="0.2">
      <c r="A7" s="62" t="s">
        <v>872</v>
      </c>
      <c r="B7" s="62"/>
      <c r="C7" s="63"/>
      <c r="D7" s="70"/>
      <c r="E7" s="65"/>
      <c r="F7" s="65"/>
      <c r="G7" s="66"/>
      <c r="H7" s="67"/>
      <c r="I7" s="67"/>
      <c r="J7" s="67"/>
      <c r="K7" s="67"/>
      <c r="L7" s="67"/>
      <c r="M7" s="67"/>
      <c r="N7" s="67"/>
      <c r="O7" s="71" t="s">
        <v>823</v>
      </c>
      <c r="P7" s="72">
        <f>P67</f>
        <v>0</v>
      </c>
    </row>
    <row r="8" spans="1:17" ht="15" x14ac:dyDescent="0.2">
      <c r="A8" s="37" t="s">
        <v>828</v>
      </c>
      <c r="B8" s="37"/>
      <c r="C8" s="63"/>
      <c r="D8" s="70"/>
      <c r="E8" s="65"/>
      <c r="F8" s="65"/>
      <c r="G8" s="66"/>
      <c r="H8" s="67"/>
      <c r="I8" s="67"/>
      <c r="J8" s="67"/>
      <c r="K8" s="67"/>
      <c r="L8" s="67"/>
      <c r="M8" s="67"/>
      <c r="N8" s="67"/>
      <c r="O8" s="67"/>
      <c r="P8" s="68"/>
    </row>
    <row r="9" spans="1:17" ht="20.25" customHeight="1" x14ac:dyDescent="0.2">
      <c r="A9" s="390" t="s">
        <v>5</v>
      </c>
      <c r="B9" s="390" t="s">
        <v>64</v>
      </c>
      <c r="C9" s="402" t="s">
        <v>37</v>
      </c>
      <c r="D9" s="400" t="s">
        <v>6</v>
      </c>
      <c r="E9" s="390" t="s">
        <v>7</v>
      </c>
      <c r="F9" s="389" t="s">
        <v>8</v>
      </c>
      <c r="G9" s="389"/>
      <c r="H9" s="389"/>
      <c r="I9" s="389"/>
      <c r="J9" s="389"/>
      <c r="K9" s="399"/>
      <c r="L9" s="398" t="s">
        <v>11</v>
      </c>
      <c r="M9" s="389"/>
      <c r="N9" s="389"/>
      <c r="O9" s="389"/>
      <c r="P9" s="399"/>
      <c r="Q9" s="7"/>
    </row>
    <row r="10" spans="1:17" ht="89.25" customHeight="1" x14ac:dyDescent="0.2">
      <c r="A10" s="391"/>
      <c r="B10" s="391"/>
      <c r="C10" s="403"/>
      <c r="D10" s="401"/>
      <c r="E10" s="391"/>
      <c r="F10" s="160" t="s">
        <v>9</v>
      </c>
      <c r="G10" s="160" t="s">
        <v>23</v>
      </c>
      <c r="H10" s="161" t="s">
        <v>24</v>
      </c>
      <c r="I10" s="161" t="s">
        <v>36</v>
      </c>
      <c r="J10" s="161" t="s">
        <v>25</v>
      </c>
      <c r="K10" s="161" t="s">
        <v>26</v>
      </c>
      <c r="L10" s="161" t="s">
        <v>10</v>
      </c>
      <c r="M10" s="161" t="s">
        <v>24</v>
      </c>
      <c r="N10" s="161" t="s">
        <v>36</v>
      </c>
      <c r="O10" s="161" t="s">
        <v>25</v>
      </c>
      <c r="P10" s="161" t="s">
        <v>27</v>
      </c>
    </row>
    <row r="11" spans="1:17" x14ac:dyDescent="0.2">
      <c r="A11" s="98"/>
      <c r="B11" s="98"/>
      <c r="C11" s="99"/>
      <c r="D11" s="100"/>
      <c r="E11" s="41"/>
      <c r="F11" s="46"/>
      <c r="G11" s="101"/>
      <c r="H11" s="102"/>
      <c r="I11" s="102"/>
      <c r="J11" s="103"/>
      <c r="K11" s="102"/>
      <c r="L11" s="103"/>
      <c r="M11" s="102"/>
      <c r="N11" s="103"/>
      <c r="O11" s="102"/>
      <c r="P11" s="104"/>
    </row>
    <row r="12" spans="1:17" s="9" customFormat="1" x14ac:dyDescent="0.2">
      <c r="A12" s="137"/>
      <c r="B12" s="137"/>
      <c r="C12" s="136" t="s">
        <v>462</v>
      </c>
      <c r="D12" s="180"/>
      <c r="E12" s="135"/>
      <c r="F12" s="135"/>
      <c r="G12" s="210"/>
      <c r="H12" s="211"/>
      <c r="I12" s="211"/>
      <c r="J12" s="211"/>
      <c r="K12" s="211"/>
      <c r="L12" s="211"/>
      <c r="M12" s="211"/>
      <c r="N12" s="211"/>
      <c r="O12" s="211"/>
      <c r="P12" s="210"/>
    </row>
    <row r="13" spans="1:17" s="9" customFormat="1" ht="15.75" x14ac:dyDescent="0.2">
      <c r="A13" s="119">
        <v>1</v>
      </c>
      <c r="B13" s="119" t="s">
        <v>428</v>
      </c>
      <c r="C13" s="59" t="s">
        <v>463</v>
      </c>
      <c r="D13" s="126" t="s">
        <v>824</v>
      </c>
      <c r="E13" s="119">
        <v>1380</v>
      </c>
      <c r="F13" s="121"/>
      <c r="G13" s="121"/>
      <c r="H13" s="121"/>
      <c r="I13" s="121"/>
      <c r="J13" s="121"/>
      <c r="K13" s="121"/>
      <c r="L13" s="121"/>
      <c r="M13" s="121"/>
      <c r="N13" s="121"/>
      <c r="O13" s="121"/>
      <c r="P13" s="121"/>
    </row>
    <row r="14" spans="1:17" s="9" customFormat="1" ht="25.5" x14ac:dyDescent="0.2">
      <c r="A14" s="119">
        <v>2</v>
      </c>
      <c r="B14" s="119" t="s">
        <v>428</v>
      </c>
      <c r="C14" s="59" t="s">
        <v>464</v>
      </c>
      <c r="D14" s="126" t="s">
        <v>824</v>
      </c>
      <c r="E14" s="119">
        <v>1380</v>
      </c>
      <c r="F14" s="121"/>
      <c r="G14" s="121"/>
      <c r="H14" s="121"/>
      <c r="I14" s="121"/>
      <c r="J14" s="121"/>
      <c r="K14" s="121"/>
      <c r="L14" s="121"/>
      <c r="M14" s="121"/>
      <c r="N14" s="121"/>
      <c r="O14" s="121"/>
      <c r="P14" s="121"/>
    </row>
    <row r="15" spans="1:17" s="9" customFormat="1" ht="15.75" x14ac:dyDescent="0.2">
      <c r="A15" s="119">
        <v>3</v>
      </c>
      <c r="B15" s="119" t="s">
        <v>428</v>
      </c>
      <c r="C15" s="59" t="s">
        <v>465</v>
      </c>
      <c r="D15" s="126" t="s">
        <v>824</v>
      </c>
      <c r="E15" s="119">
        <v>173</v>
      </c>
      <c r="F15" s="245"/>
      <c r="G15" s="245"/>
      <c r="H15" s="245"/>
      <c r="I15" s="245"/>
      <c r="J15" s="245"/>
      <c r="K15" s="245"/>
      <c r="L15" s="245"/>
      <c r="M15" s="245"/>
      <c r="N15" s="245"/>
      <c r="O15" s="245"/>
      <c r="P15" s="245"/>
    </row>
    <row r="16" spans="1:17" s="9" customFormat="1" ht="15.75" x14ac:dyDescent="0.2">
      <c r="A16" s="119">
        <v>4</v>
      </c>
      <c r="B16" s="119" t="s">
        <v>428</v>
      </c>
      <c r="C16" s="59" t="s">
        <v>466</v>
      </c>
      <c r="D16" s="126" t="s">
        <v>824</v>
      </c>
      <c r="E16" s="119">
        <f>E15</f>
        <v>173</v>
      </c>
      <c r="F16" s="121"/>
      <c r="G16" s="121"/>
      <c r="H16" s="121"/>
      <c r="I16" s="121"/>
      <c r="J16" s="121"/>
      <c r="K16" s="121"/>
      <c r="L16" s="121"/>
      <c r="M16" s="121"/>
      <c r="N16" s="121"/>
      <c r="O16" s="121"/>
      <c r="P16" s="121"/>
    </row>
    <row r="17" spans="1:16" s="9" customFormat="1" ht="15.75" x14ac:dyDescent="0.2">
      <c r="A17" s="119">
        <v>5</v>
      </c>
      <c r="B17" s="119" t="s">
        <v>428</v>
      </c>
      <c r="C17" s="59" t="s">
        <v>467</v>
      </c>
      <c r="D17" s="126" t="s">
        <v>824</v>
      </c>
      <c r="E17" s="119">
        <f>E13</f>
        <v>1380</v>
      </c>
      <c r="F17" s="121"/>
      <c r="G17" s="121"/>
      <c r="H17" s="121"/>
      <c r="I17" s="121"/>
      <c r="J17" s="121"/>
      <c r="K17" s="121"/>
      <c r="L17" s="121"/>
      <c r="M17" s="121"/>
      <c r="N17" s="121"/>
      <c r="O17" s="121"/>
      <c r="P17" s="121"/>
    </row>
    <row r="18" spans="1:16" s="9" customFormat="1" ht="15.75" x14ac:dyDescent="0.2">
      <c r="A18" s="119">
        <v>6</v>
      </c>
      <c r="B18" s="119" t="s">
        <v>428</v>
      </c>
      <c r="C18" s="59" t="s">
        <v>468</v>
      </c>
      <c r="D18" s="126" t="s">
        <v>824</v>
      </c>
      <c r="E18" s="119">
        <v>695</v>
      </c>
      <c r="F18" s="121"/>
      <c r="G18" s="121"/>
      <c r="H18" s="121"/>
      <c r="I18" s="121"/>
      <c r="J18" s="121"/>
      <c r="K18" s="121"/>
      <c r="L18" s="121"/>
      <c r="M18" s="121"/>
      <c r="N18" s="121"/>
      <c r="O18" s="121"/>
      <c r="P18" s="121"/>
    </row>
    <row r="19" spans="1:16" s="9" customFormat="1" ht="15.75" x14ac:dyDescent="0.2">
      <c r="A19" s="119">
        <v>7</v>
      </c>
      <c r="B19" s="119" t="s">
        <v>428</v>
      </c>
      <c r="C19" s="328" t="s">
        <v>811</v>
      </c>
      <c r="D19" s="329" t="s">
        <v>824</v>
      </c>
      <c r="E19" s="327">
        <v>695</v>
      </c>
      <c r="F19" s="332"/>
      <c r="G19" s="332"/>
      <c r="H19" s="332"/>
      <c r="I19" s="332"/>
      <c r="J19" s="332"/>
      <c r="K19" s="332"/>
      <c r="L19" s="332"/>
      <c r="M19" s="332"/>
      <c r="N19" s="332"/>
      <c r="O19" s="332"/>
      <c r="P19" s="332"/>
    </row>
    <row r="20" spans="1:16" s="9" customFormat="1" x14ac:dyDescent="0.2">
      <c r="A20" s="119">
        <v>8</v>
      </c>
      <c r="B20" s="119" t="s">
        <v>428</v>
      </c>
      <c r="C20" s="328" t="s">
        <v>812</v>
      </c>
      <c r="D20" s="329" t="s">
        <v>427</v>
      </c>
      <c r="E20" s="327">
        <v>1700</v>
      </c>
      <c r="F20" s="332"/>
      <c r="G20" s="332"/>
      <c r="H20" s="332"/>
      <c r="I20" s="332"/>
      <c r="J20" s="332"/>
      <c r="K20" s="332"/>
      <c r="L20" s="332"/>
      <c r="M20" s="332"/>
      <c r="N20" s="332"/>
      <c r="O20" s="332"/>
      <c r="P20" s="332"/>
    </row>
    <row r="21" spans="1:16" s="9" customFormat="1" ht="25.5" x14ac:dyDescent="0.2">
      <c r="A21" s="119">
        <v>9</v>
      </c>
      <c r="B21" s="119" t="s">
        <v>428</v>
      </c>
      <c r="C21" s="328" t="s">
        <v>813</v>
      </c>
      <c r="D21" s="329" t="s">
        <v>824</v>
      </c>
      <c r="E21" s="327">
        <v>1040</v>
      </c>
      <c r="F21" s="332"/>
      <c r="G21" s="332"/>
      <c r="H21" s="332" t="s">
        <v>875</v>
      </c>
      <c r="I21" s="332"/>
      <c r="J21" s="332"/>
      <c r="K21" s="332"/>
      <c r="L21" s="332"/>
      <c r="M21" s="332"/>
      <c r="N21" s="332"/>
      <c r="O21" s="332"/>
      <c r="P21" s="332"/>
    </row>
    <row r="22" spans="1:16" s="9" customFormat="1" ht="15.75" x14ac:dyDescent="0.2">
      <c r="A22" s="119">
        <v>10</v>
      </c>
      <c r="B22" s="119" t="s">
        <v>428</v>
      </c>
      <c r="C22" s="328" t="s">
        <v>819</v>
      </c>
      <c r="D22" s="329" t="s">
        <v>824</v>
      </c>
      <c r="E22" s="327">
        <v>415</v>
      </c>
      <c r="F22" s="332"/>
      <c r="G22" s="332"/>
      <c r="H22" s="332"/>
      <c r="I22" s="332"/>
      <c r="J22" s="332"/>
      <c r="K22" s="332"/>
      <c r="L22" s="332"/>
      <c r="M22" s="332"/>
      <c r="N22" s="332"/>
      <c r="O22" s="332"/>
      <c r="P22" s="332"/>
    </row>
    <row r="23" spans="1:16" s="9" customFormat="1" x14ac:dyDescent="0.2">
      <c r="A23" s="119">
        <v>11</v>
      </c>
      <c r="B23" s="119" t="s">
        <v>428</v>
      </c>
      <c r="C23" s="360" t="s">
        <v>814</v>
      </c>
      <c r="D23" s="327" t="s">
        <v>662</v>
      </c>
      <c r="E23" s="362">
        <v>1</v>
      </c>
      <c r="F23" s="332"/>
      <c r="G23" s="332"/>
      <c r="H23" s="332"/>
      <c r="I23" s="332"/>
      <c r="J23" s="332"/>
      <c r="K23" s="332"/>
      <c r="L23" s="332"/>
      <c r="M23" s="332"/>
      <c r="N23" s="332"/>
      <c r="O23" s="332"/>
      <c r="P23" s="332"/>
    </row>
    <row r="24" spans="1:16" s="9" customFormat="1" ht="25.5" x14ac:dyDescent="0.2">
      <c r="A24" s="119">
        <v>12</v>
      </c>
      <c r="B24" s="119" t="s">
        <v>428</v>
      </c>
      <c r="C24" s="360" t="s">
        <v>815</v>
      </c>
      <c r="D24" s="327" t="s">
        <v>868</v>
      </c>
      <c r="E24" s="362">
        <v>575</v>
      </c>
      <c r="F24" s="332"/>
      <c r="G24" s="332"/>
      <c r="H24" s="332"/>
      <c r="I24" s="332"/>
      <c r="J24" s="332"/>
      <c r="K24" s="332"/>
      <c r="L24" s="332"/>
      <c r="M24" s="332"/>
      <c r="N24" s="332"/>
      <c r="O24" s="332"/>
      <c r="P24" s="332"/>
    </row>
    <row r="25" spans="1:16" s="9" customFormat="1" ht="25.5" x14ac:dyDescent="0.2">
      <c r="A25" s="119">
        <v>13</v>
      </c>
      <c r="B25" s="119" t="s">
        <v>428</v>
      </c>
      <c r="C25" s="360" t="s">
        <v>816</v>
      </c>
      <c r="D25" s="327" t="s">
        <v>662</v>
      </c>
      <c r="E25" s="362">
        <v>1</v>
      </c>
      <c r="F25" s="332"/>
      <c r="G25" s="332"/>
      <c r="H25" s="332"/>
      <c r="I25" s="332"/>
      <c r="J25" s="332"/>
      <c r="K25" s="332"/>
      <c r="L25" s="332"/>
      <c r="M25" s="332"/>
      <c r="N25" s="332"/>
      <c r="O25" s="332"/>
      <c r="P25" s="332"/>
    </row>
    <row r="26" spans="1:16" s="9" customFormat="1" ht="25.5" x14ac:dyDescent="0.2">
      <c r="A26" s="119">
        <v>14</v>
      </c>
      <c r="B26" s="119" t="s">
        <v>428</v>
      </c>
      <c r="C26" s="360" t="s">
        <v>817</v>
      </c>
      <c r="D26" s="327" t="s">
        <v>427</v>
      </c>
      <c r="E26" s="362">
        <v>3383.3</v>
      </c>
      <c r="F26" s="332"/>
      <c r="G26" s="332"/>
      <c r="H26" s="332"/>
      <c r="I26" s="332"/>
      <c r="J26" s="332"/>
      <c r="K26" s="332"/>
      <c r="L26" s="332"/>
      <c r="M26" s="332"/>
      <c r="N26" s="332"/>
      <c r="O26" s="332"/>
      <c r="P26" s="332"/>
    </row>
    <row r="27" spans="1:16" s="9" customFormat="1" ht="25.5" x14ac:dyDescent="0.2">
      <c r="A27" s="119">
        <v>15</v>
      </c>
      <c r="B27" s="119" t="s">
        <v>428</v>
      </c>
      <c r="C27" s="360" t="s">
        <v>818</v>
      </c>
      <c r="D27" s="327" t="s">
        <v>662</v>
      </c>
      <c r="E27" s="362">
        <v>1</v>
      </c>
      <c r="F27" s="332"/>
      <c r="G27" s="332"/>
      <c r="H27" s="332"/>
      <c r="I27" s="332"/>
      <c r="J27" s="332"/>
      <c r="K27" s="332"/>
      <c r="L27" s="332"/>
      <c r="M27" s="332"/>
      <c r="N27" s="332"/>
      <c r="O27" s="332"/>
      <c r="P27" s="332"/>
    </row>
    <row r="28" spans="1:16" s="9" customFormat="1" x14ac:dyDescent="0.2">
      <c r="A28" s="119">
        <v>16</v>
      </c>
      <c r="B28" s="119" t="s">
        <v>428</v>
      </c>
      <c r="C28" s="59"/>
      <c r="D28" s="126"/>
      <c r="E28" s="119"/>
      <c r="F28" s="121"/>
      <c r="G28" s="121"/>
      <c r="H28" s="121"/>
      <c r="I28" s="121"/>
      <c r="J28" s="121"/>
      <c r="K28" s="121"/>
      <c r="L28" s="121"/>
      <c r="M28" s="121"/>
      <c r="N28" s="121"/>
      <c r="O28" s="121"/>
      <c r="P28" s="121"/>
    </row>
    <row r="29" spans="1:16" s="9" customFormat="1" x14ac:dyDescent="0.2">
      <c r="A29" s="137"/>
      <c r="B29" s="137"/>
      <c r="C29" s="136" t="s">
        <v>475</v>
      </c>
      <c r="D29" s="180"/>
      <c r="E29" s="135"/>
      <c r="F29" s="135"/>
      <c r="G29" s="135"/>
      <c r="H29" s="135"/>
      <c r="I29" s="135"/>
      <c r="J29" s="135"/>
      <c r="K29" s="135"/>
      <c r="L29" s="135"/>
      <c r="M29" s="135"/>
      <c r="N29" s="135"/>
      <c r="O29" s="135"/>
      <c r="P29" s="135"/>
    </row>
    <row r="30" spans="1:16" s="9" customFormat="1" x14ac:dyDescent="0.2">
      <c r="A30" s="137"/>
      <c r="B30" s="137"/>
      <c r="C30" s="139" t="s">
        <v>476</v>
      </c>
      <c r="D30" s="180"/>
      <c r="E30" s="135"/>
      <c r="F30" s="135"/>
      <c r="G30" s="135"/>
      <c r="H30" s="135"/>
      <c r="I30" s="135"/>
      <c r="J30" s="135"/>
      <c r="K30" s="135"/>
      <c r="L30" s="135"/>
      <c r="M30" s="135"/>
      <c r="N30" s="135"/>
      <c r="O30" s="135"/>
      <c r="P30" s="135"/>
    </row>
    <row r="31" spans="1:16" s="9" customFormat="1" ht="15.75" x14ac:dyDescent="0.2">
      <c r="A31" s="119">
        <v>17</v>
      </c>
      <c r="B31" s="119" t="s">
        <v>108</v>
      </c>
      <c r="C31" s="348" t="s">
        <v>469</v>
      </c>
      <c r="D31" s="119" t="s">
        <v>868</v>
      </c>
      <c r="E31" s="350">
        <v>18.61</v>
      </c>
      <c r="F31" s="121"/>
      <c r="G31" s="121"/>
      <c r="H31" s="121"/>
      <c r="I31" s="121"/>
      <c r="J31" s="121"/>
      <c r="K31" s="121"/>
      <c r="L31" s="121"/>
      <c r="M31" s="121"/>
      <c r="N31" s="121"/>
      <c r="O31" s="121"/>
      <c r="P31" s="121"/>
    </row>
    <row r="32" spans="1:16" s="9" customFormat="1" ht="25.5" x14ac:dyDescent="0.2">
      <c r="A32" s="119">
        <v>18</v>
      </c>
      <c r="B32" s="119" t="s">
        <v>108</v>
      </c>
      <c r="C32" s="348" t="s">
        <v>470</v>
      </c>
      <c r="D32" s="119" t="s">
        <v>868</v>
      </c>
      <c r="E32" s="350">
        <v>75.44</v>
      </c>
      <c r="F32" s="121"/>
      <c r="G32" s="121"/>
      <c r="H32" s="121"/>
      <c r="I32" s="121"/>
      <c r="J32" s="121"/>
      <c r="K32" s="121"/>
      <c r="L32" s="121"/>
      <c r="M32" s="121"/>
      <c r="N32" s="121"/>
      <c r="O32" s="121"/>
      <c r="P32" s="121"/>
    </row>
    <row r="33" spans="1:16" s="9" customFormat="1" x14ac:dyDescent="0.2">
      <c r="A33" s="119">
        <v>19</v>
      </c>
      <c r="B33" s="119" t="s">
        <v>108</v>
      </c>
      <c r="C33" s="348" t="s">
        <v>471</v>
      </c>
      <c r="D33" s="119" t="s">
        <v>472</v>
      </c>
      <c r="E33" s="350">
        <v>720.72</v>
      </c>
      <c r="F33" s="121"/>
      <c r="G33" s="121"/>
      <c r="H33" s="121"/>
      <c r="I33" s="121"/>
      <c r="J33" s="121"/>
      <c r="K33" s="121"/>
      <c r="L33" s="121"/>
      <c r="M33" s="121"/>
      <c r="N33" s="121"/>
      <c r="O33" s="121"/>
      <c r="P33" s="121"/>
    </row>
    <row r="34" spans="1:16" s="9" customFormat="1" x14ac:dyDescent="0.2">
      <c r="A34" s="119">
        <v>20</v>
      </c>
      <c r="B34" s="119" t="s">
        <v>108</v>
      </c>
      <c r="C34" s="348" t="s">
        <v>473</v>
      </c>
      <c r="D34" s="119" t="s">
        <v>472</v>
      </c>
      <c r="E34" s="350">
        <v>443.66</v>
      </c>
      <c r="F34" s="121"/>
      <c r="G34" s="121"/>
      <c r="H34" s="121"/>
      <c r="I34" s="121"/>
      <c r="J34" s="121"/>
      <c r="K34" s="121"/>
      <c r="L34" s="121"/>
      <c r="M34" s="121"/>
      <c r="N34" s="121"/>
      <c r="O34" s="121"/>
      <c r="P34" s="121"/>
    </row>
    <row r="35" spans="1:16" s="9" customFormat="1" x14ac:dyDescent="0.2">
      <c r="A35" s="119">
        <v>21</v>
      </c>
      <c r="B35" s="119" t="s">
        <v>108</v>
      </c>
      <c r="C35" s="348" t="s">
        <v>474</v>
      </c>
      <c r="D35" s="119" t="s">
        <v>472</v>
      </c>
      <c r="E35" s="350">
        <v>1638.94</v>
      </c>
      <c r="F35" s="121"/>
      <c r="G35" s="121"/>
      <c r="H35" s="121"/>
      <c r="I35" s="121"/>
      <c r="J35" s="121"/>
      <c r="K35" s="121"/>
      <c r="L35" s="121"/>
      <c r="M35" s="121"/>
      <c r="N35" s="121"/>
      <c r="O35" s="121"/>
      <c r="P35" s="121"/>
    </row>
    <row r="36" spans="1:16" s="9" customFormat="1" x14ac:dyDescent="0.2">
      <c r="A36" s="137"/>
      <c r="B36" s="137"/>
      <c r="C36" s="139" t="s">
        <v>477</v>
      </c>
      <c r="D36" s="180"/>
      <c r="E36" s="135"/>
      <c r="F36" s="138"/>
      <c r="G36" s="138"/>
      <c r="H36" s="138"/>
      <c r="I36" s="138"/>
      <c r="J36" s="138"/>
      <c r="K36" s="138"/>
      <c r="L36" s="138"/>
      <c r="M36" s="138"/>
      <c r="N36" s="138"/>
      <c r="O36" s="138"/>
      <c r="P36" s="138"/>
    </row>
    <row r="37" spans="1:16" s="9" customFormat="1" ht="15.75" x14ac:dyDescent="0.2">
      <c r="A37" s="119">
        <v>22</v>
      </c>
      <c r="B37" s="119" t="s">
        <v>108</v>
      </c>
      <c r="C37" s="348" t="s">
        <v>469</v>
      </c>
      <c r="D37" s="119" t="s">
        <v>868</v>
      </c>
      <c r="E37" s="350">
        <v>13.73</v>
      </c>
      <c r="F37" s="121"/>
      <c r="G37" s="121"/>
      <c r="H37" s="121"/>
      <c r="I37" s="121"/>
      <c r="J37" s="121"/>
      <c r="K37" s="121"/>
      <c r="L37" s="121"/>
      <c r="M37" s="121"/>
      <c r="N37" s="121"/>
      <c r="O37" s="121"/>
      <c r="P37" s="121"/>
    </row>
    <row r="38" spans="1:16" s="9" customFormat="1" ht="25.5" x14ac:dyDescent="0.2">
      <c r="A38" s="119">
        <v>23</v>
      </c>
      <c r="B38" s="119" t="s">
        <v>108</v>
      </c>
      <c r="C38" s="348" t="s">
        <v>470</v>
      </c>
      <c r="D38" s="119" t="s">
        <v>868</v>
      </c>
      <c r="E38" s="350">
        <v>51.86</v>
      </c>
      <c r="F38" s="121"/>
      <c r="G38" s="121"/>
      <c r="H38" s="121"/>
      <c r="I38" s="121"/>
      <c r="J38" s="121"/>
      <c r="K38" s="121"/>
      <c r="L38" s="121"/>
      <c r="M38" s="121"/>
      <c r="N38" s="121"/>
      <c r="O38" s="121"/>
      <c r="P38" s="121"/>
    </row>
    <row r="39" spans="1:16" s="9" customFormat="1" x14ac:dyDescent="0.2">
      <c r="A39" s="119">
        <v>24</v>
      </c>
      <c r="B39" s="119" t="s">
        <v>108</v>
      </c>
      <c r="C39" s="348" t="s">
        <v>471</v>
      </c>
      <c r="D39" s="119" t="s">
        <v>472</v>
      </c>
      <c r="E39" s="350">
        <v>540.54</v>
      </c>
      <c r="F39" s="121"/>
      <c r="G39" s="121"/>
      <c r="H39" s="121"/>
      <c r="I39" s="121"/>
      <c r="J39" s="121"/>
      <c r="K39" s="121"/>
      <c r="L39" s="121"/>
      <c r="M39" s="121"/>
      <c r="N39" s="121"/>
      <c r="O39" s="121"/>
      <c r="P39" s="121"/>
    </row>
    <row r="40" spans="1:16" s="9" customFormat="1" x14ac:dyDescent="0.2">
      <c r="A40" s="119">
        <v>25</v>
      </c>
      <c r="B40" s="119" t="s">
        <v>108</v>
      </c>
      <c r="C40" s="348" t="s">
        <v>473</v>
      </c>
      <c r="D40" s="119" t="s">
        <v>472</v>
      </c>
      <c r="E40" s="350">
        <v>443.66</v>
      </c>
      <c r="F40" s="121"/>
      <c r="G40" s="121"/>
      <c r="H40" s="121"/>
      <c r="I40" s="121"/>
      <c r="J40" s="121"/>
      <c r="K40" s="121"/>
      <c r="L40" s="121"/>
      <c r="M40" s="121"/>
      <c r="N40" s="121"/>
      <c r="O40" s="121"/>
      <c r="P40" s="121"/>
    </row>
    <row r="41" spans="1:16" s="9" customFormat="1" x14ac:dyDescent="0.2">
      <c r="A41" s="119">
        <v>26</v>
      </c>
      <c r="B41" s="119" t="s">
        <v>108</v>
      </c>
      <c r="C41" s="348" t="s">
        <v>474</v>
      </c>
      <c r="D41" s="119" t="s">
        <v>472</v>
      </c>
      <c r="E41" s="350">
        <v>821.93</v>
      </c>
      <c r="F41" s="121"/>
      <c r="G41" s="121"/>
      <c r="H41" s="121"/>
      <c r="I41" s="121"/>
      <c r="J41" s="121"/>
      <c r="K41" s="121"/>
      <c r="L41" s="121"/>
      <c r="M41" s="121"/>
      <c r="N41" s="121"/>
      <c r="O41" s="121"/>
      <c r="P41" s="121"/>
    </row>
    <row r="42" spans="1:16" s="9" customFormat="1" x14ac:dyDescent="0.2">
      <c r="A42" s="137"/>
      <c r="B42" s="137"/>
      <c r="C42" s="139" t="s">
        <v>478</v>
      </c>
      <c r="D42" s="180"/>
      <c r="E42" s="135"/>
      <c r="F42" s="138"/>
      <c r="G42" s="138"/>
      <c r="H42" s="138"/>
      <c r="I42" s="138"/>
      <c r="J42" s="138"/>
      <c r="K42" s="138"/>
      <c r="L42" s="138"/>
      <c r="M42" s="138"/>
      <c r="N42" s="138"/>
      <c r="O42" s="138"/>
      <c r="P42" s="138"/>
    </row>
    <row r="43" spans="1:16" s="9" customFormat="1" ht="15.75" x14ac:dyDescent="0.2">
      <c r="A43" s="119">
        <v>27</v>
      </c>
      <c r="B43" s="119" t="s">
        <v>108</v>
      </c>
      <c r="C43" s="348" t="s">
        <v>469</v>
      </c>
      <c r="D43" s="119" t="s">
        <v>868</v>
      </c>
      <c r="E43" s="350">
        <v>5.66</v>
      </c>
      <c r="F43" s="121"/>
      <c r="G43" s="121"/>
      <c r="H43" s="121"/>
      <c r="I43" s="121"/>
      <c r="J43" s="121"/>
      <c r="K43" s="121"/>
      <c r="L43" s="121"/>
      <c r="M43" s="121"/>
      <c r="N43" s="121"/>
      <c r="O43" s="121"/>
      <c r="P43" s="121"/>
    </row>
    <row r="44" spans="1:16" s="9" customFormat="1" ht="25.5" x14ac:dyDescent="0.2">
      <c r="A44" s="119">
        <v>28</v>
      </c>
      <c r="B44" s="119" t="s">
        <v>108</v>
      </c>
      <c r="C44" s="348" t="s">
        <v>470</v>
      </c>
      <c r="D44" s="119" t="s">
        <v>868</v>
      </c>
      <c r="E44" s="350">
        <v>19.850000000000001</v>
      </c>
      <c r="F44" s="121"/>
      <c r="G44" s="121"/>
      <c r="H44" s="121"/>
      <c r="I44" s="121"/>
      <c r="J44" s="121"/>
      <c r="K44" s="121"/>
      <c r="L44" s="121"/>
      <c r="M44" s="121"/>
      <c r="N44" s="121"/>
      <c r="O44" s="121"/>
      <c r="P44" s="121"/>
    </row>
    <row r="45" spans="1:16" s="9" customFormat="1" x14ac:dyDescent="0.2">
      <c r="A45" s="119">
        <v>29</v>
      </c>
      <c r="B45" s="119" t="s">
        <v>108</v>
      </c>
      <c r="C45" s="348" t="s">
        <v>479</v>
      </c>
      <c r="D45" s="119" t="s">
        <v>472</v>
      </c>
      <c r="E45" s="350">
        <v>184.76</v>
      </c>
      <c r="F45" s="121"/>
      <c r="G45" s="121"/>
      <c r="H45" s="121"/>
      <c r="I45" s="121"/>
      <c r="J45" s="121"/>
      <c r="K45" s="121"/>
      <c r="L45" s="121"/>
      <c r="M45" s="121"/>
      <c r="N45" s="121"/>
      <c r="O45" s="121"/>
      <c r="P45" s="121"/>
    </row>
    <row r="46" spans="1:16" s="9" customFormat="1" x14ac:dyDescent="0.2">
      <c r="A46" s="119">
        <v>30</v>
      </c>
      <c r="B46" s="119" t="s">
        <v>108</v>
      </c>
      <c r="C46" s="348" t="s">
        <v>480</v>
      </c>
      <c r="D46" s="119" t="s">
        <v>472</v>
      </c>
      <c r="E46" s="350">
        <v>217.18</v>
      </c>
      <c r="F46" s="121"/>
      <c r="G46" s="121"/>
      <c r="H46" s="121"/>
      <c r="I46" s="121"/>
      <c r="J46" s="121"/>
      <c r="K46" s="121"/>
      <c r="L46" s="121"/>
      <c r="M46" s="121"/>
      <c r="N46" s="121"/>
      <c r="O46" s="121"/>
      <c r="P46" s="121"/>
    </row>
    <row r="47" spans="1:16" s="9" customFormat="1" x14ac:dyDescent="0.2">
      <c r="A47" s="137"/>
      <c r="B47" s="137"/>
      <c r="C47" s="139" t="s">
        <v>481</v>
      </c>
      <c r="D47" s="180"/>
      <c r="E47" s="135"/>
      <c r="F47" s="138"/>
      <c r="G47" s="138"/>
      <c r="H47" s="138"/>
      <c r="I47" s="138"/>
      <c r="J47" s="138"/>
      <c r="K47" s="138"/>
      <c r="L47" s="138"/>
      <c r="M47" s="138"/>
      <c r="N47" s="138"/>
      <c r="O47" s="138"/>
      <c r="P47" s="138"/>
    </row>
    <row r="48" spans="1:16" s="9" customFormat="1" ht="15.75" x14ac:dyDescent="0.2">
      <c r="A48" s="119">
        <v>31</v>
      </c>
      <c r="B48" s="119" t="s">
        <v>108</v>
      </c>
      <c r="C48" s="348" t="s">
        <v>469</v>
      </c>
      <c r="D48" s="119" t="s">
        <v>868</v>
      </c>
      <c r="E48" s="350">
        <v>3.11</v>
      </c>
      <c r="F48" s="121"/>
      <c r="G48" s="121"/>
      <c r="H48" s="121"/>
      <c r="I48" s="121"/>
      <c r="J48" s="121"/>
      <c r="K48" s="121"/>
      <c r="L48" s="121"/>
      <c r="M48" s="121"/>
      <c r="N48" s="121"/>
      <c r="O48" s="121"/>
      <c r="P48" s="121"/>
    </row>
    <row r="49" spans="1:16" s="9" customFormat="1" ht="25.5" x14ac:dyDescent="0.2">
      <c r="A49" s="119">
        <v>32</v>
      </c>
      <c r="B49" s="119" t="s">
        <v>108</v>
      </c>
      <c r="C49" s="348" t="s">
        <v>470</v>
      </c>
      <c r="D49" s="119" t="s">
        <v>868</v>
      </c>
      <c r="E49" s="350">
        <v>12.41</v>
      </c>
      <c r="F49" s="121"/>
      <c r="G49" s="121"/>
      <c r="H49" s="121"/>
      <c r="I49" s="121"/>
      <c r="J49" s="121"/>
      <c r="K49" s="121"/>
      <c r="L49" s="121"/>
      <c r="M49" s="121"/>
      <c r="N49" s="121"/>
      <c r="O49" s="121"/>
      <c r="P49" s="121"/>
    </row>
    <row r="50" spans="1:16" s="9" customFormat="1" x14ac:dyDescent="0.2">
      <c r="A50" s="119">
        <v>33</v>
      </c>
      <c r="B50" s="119" t="s">
        <v>108</v>
      </c>
      <c r="C50" s="348" t="s">
        <v>471</v>
      </c>
      <c r="D50" s="119" t="s">
        <v>472</v>
      </c>
      <c r="E50" s="350">
        <v>138.6</v>
      </c>
      <c r="F50" s="121"/>
      <c r="G50" s="121"/>
      <c r="H50" s="121"/>
      <c r="I50" s="121"/>
      <c r="J50" s="121"/>
      <c r="K50" s="121"/>
      <c r="L50" s="121"/>
      <c r="M50" s="121"/>
      <c r="N50" s="121"/>
      <c r="O50" s="121"/>
      <c r="P50" s="121"/>
    </row>
    <row r="51" spans="1:16" s="9" customFormat="1" x14ac:dyDescent="0.2">
      <c r="A51" s="119">
        <v>34</v>
      </c>
      <c r="B51" s="119" t="s">
        <v>108</v>
      </c>
      <c r="C51" s="348" t="s">
        <v>480</v>
      </c>
      <c r="D51" s="119" t="s">
        <v>472</v>
      </c>
      <c r="E51" s="350">
        <v>129.57</v>
      </c>
      <c r="F51" s="121"/>
      <c r="G51" s="121"/>
      <c r="H51" s="121"/>
      <c r="I51" s="121"/>
      <c r="J51" s="121"/>
      <c r="K51" s="121"/>
      <c r="L51" s="121"/>
      <c r="M51" s="121"/>
      <c r="N51" s="121"/>
      <c r="O51" s="121"/>
      <c r="P51" s="121"/>
    </row>
    <row r="52" spans="1:16" s="9" customFormat="1" x14ac:dyDescent="0.2">
      <c r="A52" s="137"/>
      <c r="B52" s="137"/>
      <c r="C52" s="139" t="s">
        <v>482</v>
      </c>
      <c r="D52" s="180"/>
      <c r="E52" s="135"/>
      <c r="F52" s="138"/>
      <c r="G52" s="138"/>
      <c r="H52" s="138"/>
      <c r="I52" s="138"/>
      <c r="J52" s="138"/>
      <c r="K52" s="138"/>
      <c r="L52" s="138"/>
      <c r="M52" s="138"/>
      <c r="N52" s="138"/>
      <c r="O52" s="138"/>
      <c r="P52" s="138"/>
    </row>
    <row r="53" spans="1:16" s="9" customFormat="1" ht="15.75" x14ac:dyDescent="0.2">
      <c r="A53" s="119">
        <v>35</v>
      </c>
      <c r="B53" s="119" t="s">
        <v>108</v>
      </c>
      <c r="C53" s="348" t="s">
        <v>469</v>
      </c>
      <c r="D53" s="119" t="s">
        <v>868</v>
      </c>
      <c r="E53" s="350">
        <v>15.56</v>
      </c>
      <c r="F53" s="121"/>
      <c r="G53" s="121"/>
      <c r="H53" s="121"/>
      <c r="I53" s="121"/>
      <c r="J53" s="121"/>
      <c r="K53" s="121"/>
      <c r="L53" s="121"/>
      <c r="M53" s="121"/>
      <c r="N53" s="121"/>
      <c r="O53" s="121"/>
      <c r="P53" s="121"/>
    </row>
    <row r="54" spans="1:16" s="9" customFormat="1" ht="25.5" x14ac:dyDescent="0.2">
      <c r="A54" s="119">
        <v>36</v>
      </c>
      <c r="B54" s="119" t="s">
        <v>108</v>
      </c>
      <c r="C54" s="348" t="s">
        <v>470</v>
      </c>
      <c r="D54" s="119" t="s">
        <v>868</v>
      </c>
      <c r="E54" s="350">
        <v>56.72</v>
      </c>
      <c r="F54" s="121"/>
      <c r="G54" s="121"/>
      <c r="H54" s="121"/>
      <c r="I54" s="121"/>
      <c r="J54" s="121"/>
      <c r="K54" s="121"/>
      <c r="L54" s="121"/>
      <c r="M54" s="121"/>
      <c r="N54" s="121"/>
      <c r="O54" s="121"/>
      <c r="P54" s="121"/>
    </row>
    <row r="55" spans="1:16" s="9" customFormat="1" x14ac:dyDescent="0.2">
      <c r="A55" s="119">
        <v>37</v>
      </c>
      <c r="B55" s="119" t="s">
        <v>108</v>
      </c>
      <c r="C55" s="348" t="s">
        <v>474</v>
      </c>
      <c r="D55" s="119" t="s">
        <v>472</v>
      </c>
      <c r="E55" s="350">
        <v>637.58000000000004</v>
      </c>
      <c r="F55" s="121"/>
      <c r="G55" s="121"/>
      <c r="H55" s="121"/>
      <c r="I55" s="121"/>
      <c r="J55" s="121"/>
      <c r="K55" s="121"/>
      <c r="L55" s="121"/>
      <c r="M55" s="121"/>
      <c r="N55" s="121"/>
      <c r="O55" s="121"/>
      <c r="P55" s="121"/>
    </row>
    <row r="56" spans="1:16" s="9" customFormat="1" x14ac:dyDescent="0.2">
      <c r="A56" s="119">
        <v>38</v>
      </c>
      <c r="B56" s="119" t="s">
        <v>108</v>
      </c>
      <c r="C56" s="348" t="s">
        <v>483</v>
      </c>
      <c r="D56" s="119" t="s">
        <v>472</v>
      </c>
      <c r="E56" s="350">
        <v>374.76</v>
      </c>
      <c r="F56" s="121"/>
      <c r="G56" s="121"/>
      <c r="H56" s="121"/>
      <c r="I56" s="121"/>
      <c r="J56" s="121"/>
      <c r="K56" s="121"/>
      <c r="L56" s="121"/>
      <c r="M56" s="121"/>
      <c r="N56" s="121"/>
      <c r="O56" s="121"/>
      <c r="P56" s="121"/>
    </row>
    <row r="57" spans="1:16" s="9" customFormat="1" x14ac:dyDescent="0.2">
      <c r="A57" s="137"/>
      <c r="B57" s="137"/>
      <c r="C57" s="139" t="s">
        <v>484</v>
      </c>
      <c r="D57" s="180"/>
      <c r="E57" s="135"/>
      <c r="F57" s="138"/>
      <c r="G57" s="138"/>
      <c r="H57" s="138"/>
      <c r="I57" s="138"/>
      <c r="J57" s="138"/>
      <c r="K57" s="138"/>
      <c r="L57" s="138"/>
      <c r="M57" s="138"/>
      <c r="N57" s="138"/>
      <c r="O57" s="138"/>
      <c r="P57" s="138"/>
    </row>
    <row r="58" spans="1:16" s="9" customFormat="1" ht="15.75" x14ac:dyDescent="0.2">
      <c r="A58" s="119">
        <v>39</v>
      </c>
      <c r="B58" s="119" t="s">
        <v>108</v>
      </c>
      <c r="C58" s="348" t="s">
        <v>469</v>
      </c>
      <c r="D58" s="119" t="s">
        <v>868</v>
      </c>
      <c r="E58" s="350">
        <v>26.75</v>
      </c>
      <c r="F58" s="121"/>
      <c r="G58" s="121"/>
      <c r="H58" s="121"/>
      <c r="I58" s="121"/>
      <c r="J58" s="121"/>
      <c r="K58" s="121"/>
      <c r="L58" s="121"/>
      <c r="M58" s="121"/>
      <c r="N58" s="121"/>
      <c r="O58" s="121"/>
      <c r="P58" s="121"/>
    </row>
    <row r="59" spans="1:16" s="9" customFormat="1" ht="25.5" x14ac:dyDescent="0.2">
      <c r="A59" s="119">
        <v>40</v>
      </c>
      <c r="B59" s="119" t="s">
        <v>108</v>
      </c>
      <c r="C59" s="348" t="s">
        <v>470</v>
      </c>
      <c r="D59" s="119" t="s">
        <v>868</v>
      </c>
      <c r="E59" s="350">
        <v>39.08</v>
      </c>
      <c r="F59" s="121"/>
      <c r="G59" s="121"/>
      <c r="H59" s="121"/>
      <c r="I59" s="121"/>
      <c r="J59" s="121"/>
      <c r="K59" s="121"/>
      <c r="L59" s="121"/>
      <c r="M59" s="121"/>
      <c r="N59" s="121"/>
      <c r="O59" s="121"/>
      <c r="P59" s="121"/>
    </row>
    <row r="60" spans="1:16" s="9" customFormat="1" x14ac:dyDescent="0.2">
      <c r="A60" s="119">
        <v>41</v>
      </c>
      <c r="B60" s="119" t="s">
        <v>108</v>
      </c>
      <c r="C60" s="348" t="s">
        <v>473</v>
      </c>
      <c r="D60" s="119" t="s">
        <v>472</v>
      </c>
      <c r="E60" s="350">
        <v>2875.6</v>
      </c>
      <c r="F60" s="121"/>
      <c r="G60" s="121"/>
      <c r="H60" s="121"/>
      <c r="I60" s="121"/>
      <c r="J60" s="121"/>
      <c r="K60" s="121"/>
      <c r="L60" s="121"/>
      <c r="M60" s="121"/>
      <c r="N60" s="121"/>
      <c r="O60" s="121"/>
      <c r="P60" s="121"/>
    </row>
    <row r="61" spans="1:16" s="9" customFormat="1" x14ac:dyDescent="0.2">
      <c r="A61" s="119">
        <v>42</v>
      </c>
      <c r="B61" s="119" t="s">
        <v>108</v>
      </c>
      <c r="C61" s="348" t="s">
        <v>483</v>
      </c>
      <c r="D61" s="119" t="s">
        <v>472</v>
      </c>
      <c r="E61" s="350">
        <v>691.25</v>
      </c>
      <c r="F61" s="121"/>
      <c r="G61" s="121"/>
      <c r="H61" s="121"/>
      <c r="I61" s="121"/>
      <c r="J61" s="121"/>
      <c r="K61" s="121"/>
      <c r="L61" s="121"/>
      <c r="M61" s="121"/>
      <c r="N61" s="121"/>
      <c r="O61" s="121"/>
      <c r="P61" s="121"/>
    </row>
    <row r="62" spans="1:16" s="9" customFormat="1" x14ac:dyDescent="0.2">
      <c r="A62" s="137"/>
      <c r="B62" s="137"/>
      <c r="C62" s="139" t="s">
        <v>533</v>
      </c>
      <c r="D62" s="180"/>
      <c r="E62" s="135"/>
      <c r="F62" s="138"/>
      <c r="G62" s="138"/>
      <c r="H62" s="138"/>
      <c r="I62" s="138"/>
      <c r="J62" s="138"/>
      <c r="K62" s="138"/>
      <c r="L62" s="138"/>
      <c r="M62" s="138"/>
      <c r="N62" s="138"/>
      <c r="O62" s="138"/>
      <c r="P62" s="138"/>
    </row>
    <row r="63" spans="1:16" s="9" customFormat="1" ht="25.5" x14ac:dyDescent="0.2">
      <c r="A63" s="119">
        <v>43</v>
      </c>
      <c r="B63" s="119" t="s">
        <v>108</v>
      </c>
      <c r="C63" s="348" t="s">
        <v>470</v>
      </c>
      <c r="D63" s="119" t="s">
        <v>868</v>
      </c>
      <c r="E63" s="350">
        <v>265</v>
      </c>
      <c r="F63" s="121"/>
      <c r="G63" s="121"/>
      <c r="H63" s="121"/>
      <c r="I63" s="121"/>
      <c r="J63" s="121"/>
      <c r="K63" s="121"/>
      <c r="L63" s="121"/>
      <c r="M63" s="121"/>
      <c r="N63" s="121"/>
      <c r="O63" s="121"/>
      <c r="P63" s="121"/>
    </row>
    <row r="64" spans="1:16" s="9" customFormat="1" x14ac:dyDescent="0.2">
      <c r="A64" s="119">
        <v>44</v>
      </c>
      <c r="B64" s="119" t="s">
        <v>108</v>
      </c>
      <c r="C64" s="348" t="s">
        <v>474</v>
      </c>
      <c r="D64" s="119" t="s">
        <v>472</v>
      </c>
      <c r="E64" s="350">
        <v>1484.74</v>
      </c>
      <c r="F64" s="121"/>
      <c r="G64" s="121"/>
      <c r="H64" s="121"/>
      <c r="I64" s="121"/>
      <c r="J64" s="121"/>
      <c r="K64" s="121"/>
      <c r="L64" s="121"/>
      <c r="M64" s="121"/>
      <c r="N64" s="121"/>
      <c r="O64" s="121"/>
      <c r="P64" s="121"/>
    </row>
    <row r="65" spans="1:16" s="9" customFormat="1" x14ac:dyDescent="0.2">
      <c r="A65" s="119">
        <v>45</v>
      </c>
      <c r="B65" s="119" t="s">
        <v>108</v>
      </c>
      <c r="C65" s="348" t="s">
        <v>483</v>
      </c>
      <c r="D65" s="119" t="s">
        <v>472</v>
      </c>
      <c r="E65" s="350">
        <v>6521.85</v>
      </c>
      <c r="F65" s="121"/>
      <c r="G65" s="121"/>
      <c r="H65" s="121"/>
      <c r="I65" s="121"/>
      <c r="J65" s="121"/>
      <c r="K65" s="121"/>
      <c r="L65" s="121"/>
      <c r="M65" s="121"/>
      <c r="N65" s="121"/>
      <c r="O65" s="121"/>
      <c r="P65" s="121"/>
    </row>
    <row r="66" spans="1:16" s="8" customFormat="1" x14ac:dyDescent="0.2">
      <c r="A66" s="105"/>
      <c r="B66" s="105"/>
      <c r="C66" s="106"/>
      <c r="D66" s="107"/>
      <c r="E66" s="105"/>
      <c r="F66" s="108"/>
      <c r="G66" s="109"/>
      <c r="H66" s="110"/>
      <c r="I66" s="110"/>
      <c r="J66" s="111"/>
      <c r="K66" s="110"/>
      <c r="L66" s="111"/>
      <c r="M66" s="110"/>
      <c r="N66" s="111"/>
      <c r="O66" s="110"/>
      <c r="P66" s="112"/>
    </row>
    <row r="67" spans="1:16" x14ac:dyDescent="0.2">
      <c r="A67" s="34"/>
      <c r="B67" s="34"/>
      <c r="C67" s="40"/>
      <c r="D67" s="36"/>
      <c r="E67" s="34"/>
      <c r="F67" s="34"/>
      <c r="G67" s="89"/>
      <c r="H67" s="90"/>
      <c r="I67" s="90"/>
      <c r="J67" s="90"/>
      <c r="K67" s="91" t="s">
        <v>826</v>
      </c>
      <c r="L67" s="92">
        <f>SUM(L12:L66)</f>
        <v>0</v>
      </c>
      <c r="M67" s="92">
        <f>SUM(M12:M66)</f>
        <v>0</v>
      </c>
      <c r="N67" s="92">
        <f>SUM(N12:N66)</f>
        <v>0</v>
      </c>
      <c r="O67" s="92">
        <f>SUM(O12:O66)</f>
        <v>0</v>
      </c>
      <c r="P67" s="93">
        <f>SUM(P12:P66)</f>
        <v>0</v>
      </c>
    </row>
    <row r="68" spans="1:16" x14ac:dyDescent="0.2">
      <c r="A68" s="34"/>
      <c r="B68" s="34"/>
      <c r="C68" s="40"/>
      <c r="D68" s="36"/>
      <c r="E68" s="34"/>
      <c r="F68" s="34"/>
      <c r="G68" s="89"/>
      <c r="H68" s="90"/>
      <c r="I68" s="90"/>
      <c r="J68" s="90"/>
      <c r="K68" s="91"/>
      <c r="L68" s="94"/>
      <c r="M68" s="94"/>
      <c r="N68" s="94"/>
      <c r="O68" s="94"/>
      <c r="P68" s="95"/>
    </row>
    <row r="69" spans="1:16" x14ac:dyDescent="0.2">
      <c r="A69" s="34"/>
      <c r="B69" s="34"/>
      <c r="C69" s="96" t="s">
        <v>20</v>
      </c>
      <c r="D69" s="36"/>
      <c r="E69" s="34"/>
      <c r="F69" s="53"/>
      <c r="G69" s="89"/>
      <c r="H69" s="90"/>
      <c r="I69" s="90"/>
      <c r="J69" s="90"/>
      <c r="K69" s="90"/>
      <c r="L69" s="90"/>
      <c r="M69" s="90"/>
      <c r="N69" s="90"/>
      <c r="O69" s="90"/>
      <c r="P69" s="97"/>
    </row>
    <row r="70" spans="1:16" x14ac:dyDescent="0.2">
      <c r="A70" s="34"/>
      <c r="B70" s="34"/>
      <c r="C70" s="40"/>
      <c r="D70" s="36"/>
      <c r="E70" s="34"/>
      <c r="F70" s="53"/>
      <c r="G70" s="89"/>
      <c r="H70" s="90"/>
      <c r="I70" s="90"/>
      <c r="J70" s="90"/>
      <c r="K70" s="90"/>
      <c r="L70" s="90"/>
      <c r="M70" s="90"/>
      <c r="N70" s="90"/>
      <c r="O70" s="90"/>
      <c r="P70" s="97"/>
    </row>
    <row r="71" spans="1:16" x14ac:dyDescent="0.2">
      <c r="A71" s="34"/>
      <c r="B71" s="34"/>
      <c r="C71" s="40"/>
      <c r="D71" s="36"/>
      <c r="E71" s="34"/>
      <c r="F71" s="34"/>
      <c r="G71" s="89"/>
      <c r="H71" s="90"/>
      <c r="I71" s="90"/>
      <c r="J71" s="90"/>
      <c r="K71" s="90"/>
      <c r="L71" s="90"/>
      <c r="M71" s="90"/>
      <c r="N71" s="90"/>
      <c r="O71" s="90"/>
      <c r="P71" s="97"/>
    </row>
    <row r="72" spans="1:16" x14ac:dyDescent="0.2">
      <c r="A72" s="34"/>
      <c r="B72" s="34"/>
      <c r="C72" s="40"/>
      <c r="D72" s="36"/>
      <c r="E72" s="34"/>
      <c r="F72" s="34"/>
      <c r="G72" s="89"/>
      <c r="H72" s="90"/>
      <c r="I72" s="90"/>
      <c r="J72" s="90"/>
      <c r="K72" s="90"/>
      <c r="L72" s="90"/>
      <c r="M72" s="90"/>
      <c r="N72" s="90"/>
      <c r="O72" s="90"/>
      <c r="P72" s="97"/>
    </row>
    <row r="73" spans="1:16" x14ac:dyDescent="0.2">
      <c r="A73" s="34"/>
      <c r="B73" s="34"/>
      <c r="C73" s="96" t="s">
        <v>820</v>
      </c>
      <c r="D73" s="36"/>
      <c r="E73" s="34"/>
      <c r="F73" s="34"/>
      <c r="G73" s="89"/>
      <c r="H73" s="90"/>
      <c r="I73" s="90"/>
      <c r="J73" s="90"/>
      <c r="K73" s="90"/>
      <c r="L73" s="90"/>
      <c r="M73" s="90"/>
      <c r="N73" s="90"/>
      <c r="O73" s="90"/>
      <c r="P73" s="97"/>
    </row>
  </sheetData>
  <mergeCells count="7">
    <mergeCell ref="L9:P9"/>
    <mergeCell ref="F9:K9"/>
    <mergeCell ref="A9:A10"/>
    <mergeCell ref="D9:D10"/>
    <mergeCell ref="E9:E10"/>
    <mergeCell ref="C9:C10"/>
    <mergeCell ref="B9:B10"/>
  </mergeCells>
  <phoneticPr fontId="3" type="noConversion"/>
  <pageMargins left="0.39370078740157483" right="0.35433070866141736" top="1.0236220472440944" bottom="0.39370078740157483" header="0.51181102362204722" footer="0.15748031496062992"/>
  <pageSetup paperSize="9" orientation="landscape" horizontalDpi="4294967292" verticalDpi="360" r:id="rId1"/>
  <headerFooter alignWithMargins="0">
    <oddHeader>&amp;C&amp;12LOKĀLĀ TĀME Nr. 1-1
&amp;"Arial,Bold"&amp;UZEMES DARBI UN PAMATI.</oddHeader>
    <oddFooter>&amp;C&amp;8&amp;P</oddFooter>
  </headerFooter>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Q26"/>
  <sheetViews>
    <sheetView zoomScaleNormal="100" workbookViewId="0">
      <selection activeCell="A17" sqref="A17:XFD19"/>
    </sheetView>
  </sheetViews>
  <sheetFormatPr defaultColWidth="9.140625" defaultRowHeight="12.75" x14ac:dyDescent="0.2"/>
  <cols>
    <col min="1" max="1" width="5.5703125" style="3" customWidth="1"/>
    <col min="2" max="2" width="5.28515625" style="3" customWidth="1"/>
    <col min="3" max="3" width="29.85546875" style="1" customWidth="1"/>
    <col min="4" max="4" width="6" style="2" customWidth="1"/>
    <col min="5" max="5" width="4.42578125" style="3" customWidth="1"/>
    <col min="6" max="6" width="6.28515625" style="3" customWidth="1"/>
    <col min="7" max="7" width="6.5703125" style="4" customWidth="1"/>
    <col min="8" max="8" width="8.140625" style="5" customWidth="1"/>
    <col min="9" max="9" width="8.85546875" style="5" customWidth="1"/>
    <col min="10" max="10" width="6.28515625" style="5" customWidth="1"/>
    <col min="11" max="12" width="8.42578125" style="5" customWidth="1"/>
    <col min="13" max="13" width="9.28515625" style="5" customWidth="1"/>
    <col min="14" max="14" width="10" style="5" customWidth="1"/>
    <col min="15" max="15" width="8.42578125" style="5" customWidth="1"/>
    <col min="16" max="16" width="9.42578125" style="6" customWidth="1"/>
    <col min="17" max="16384" width="9.140625" style="6"/>
  </cols>
  <sheetData>
    <row r="1" spans="1:17" ht="15" x14ac:dyDescent="0.2">
      <c r="A1" s="62" t="s">
        <v>1</v>
      </c>
      <c r="B1" s="62"/>
      <c r="C1" s="63"/>
      <c r="D1" s="64" t="s">
        <v>45</v>
      </c>
      <c r="E1" s="65"/>
      <c r="F1" s="65"/>
      <c r="G1" s="66"/>
      <c r="H1" s="67"/>
      <c r="I1" s="67"/>
      <c r="J1" s="67"/>
      <c r="K1" s="67"/>
      <c r="L1" s="67"/>
      <c r="M1" s="67"/>
      <c r="N1" s="67"/>
      <c r="O1" s="67"/>
      <c r="P1" s="68"/>
    </row>
    <row r="2" spans="1:17" ht="15" x14ac:dyDescent="0.2">
      <c r="A2" s="62" t="s">
        <v>2</v>
      </c>
      <c r="B2" s="62"/>
      <c r="C2" s="63"/>
      <c r="D2" s="38" t="s">
        <v>48</v>
      </c>
      <c r="E2" s="65"/>
      <c r="F2" s="65"/>
      <c r="G2" s="66"/>
      <c r="H2" s="67"/>
      <c r="I2" s="67"/>
      <c r="J2" s="67"/>
      <c r="K2" s="67"/>
      <c r="L2" s="67"/>
      <c r="M2" s="67"/>
      <c r="N2" s="67"/>
      <c r="O2" s="67"/>
      <c r="P2" s="68"/>
    </row>
    <row r="3" spans="1:17" ht="15" x14ac:dyDescent="0.2">
      <c r="A3" s="62"/>
      <c r="B3" s="62"/>
      <c r="C3" s="63"/>
      <c r="D3" s="38" t="s">
        <v>881</v>
      </c>
      <c r="E3" s="65"/>
      <c r="F3" s="65"/>
      <c r="G3" s="66"/>
      <c r="H3" s="67"/>
      <c r="I3" s="67"/>
      <c r="J3" s="67"/>
      <c r="K3" s="67"/>
      <c r="L3" s="67"/>
      <c r="M3" s="67"/>
      <c r="N3" s="67"/>
      <c r="O3" s="67"/>
      <c r="P3" s="68"/>
    </row>
    <row r="4" spans="1:17" ht="15" x14ac:dyDescent="0.2">
      <c r="A4" s="62"/>
      <c r="B4" s="62"/>
      <c r="C4" s="63"/>
      <c r="D4" s="38" t="s">
        <v>429</v>
      </c>
      <c r="E4" s="65"/>
      <c r="F4" s="65"/>
      <c r="G4" s="66"/>
      <c r="H4" s="67"/>
      <c r="I4" s="67"/>
      <c r="J4" s="67"/>
      <c r="K4" s="67"/>
      <c r="L4" s="67"/>
      <c r="M4" s="67"/>
      <c r="N4" s="67"/>
      <c r="O4" s="67"/>
      <c r="P4" s="68"/>
    </row>
    <row r="5" spans="1:17" ht="14.25" customHeight="1" x14ac:dyDescent="0.2">
      <c r="A5" s="62" t="s">
        <v>3</v>
      </c>
      <c r="B5" s="62"/>
      <c r="C5" s="63"/>
      <c r="D5" s="38" t="s">
        <v>49</v>
      </c>
      <c r="E5" s="65"/>
      <c r="F5" s="65"/>
      <c r="G5" s="66"/>
      <c r="H5" s="67"/>
      <c r="I5" s="67"/>
      <c r="J5" s="67"/>
      <c r="K5" s="67"/>
      <c r="L5" s="67"/>
      <c r="M5" s="67"/>
      <c r="N5" s="67"/>
      <c r="O5" s="67"/>
      <c r="P5" s="68"/>
    </row>
    <row r="6" spans="1:17" ht="15" x14ac:dyDescent="0.2">
      <c r="A6" s="62" t="s">
        <v>4</v>
      </c>
      <c r="B6" s="62"/>
      <c r="C6" s="63"/>
      <c r="D6" s="69"/>
      <c r="E6" s="65"/>
      <c r="F6" s="65"/>
      <c r="G6" s="66"/>
      <c r="H6" s="67"/>
      <c r="I6" s="67"/>
      <c r="J6" s="67"/>
      <c r="K6" s="67"/>
      <c r="L6" s="67"/>
      <c r="M6" s="67"/>
      <c r="N6" s="67"/>
      <c r="O6" s="67"/>
      <c r="P6" s="68"/>
    </row>
    <row r="7" spans="1:17" ht="15" x14ac:dyDescent="0.2">
      <c r="A7" s="62" t="s">
        <v>837</v>
      </c>
      <c r="B7" s="62"/>
      <c r="C7" s="63"/>
      <c r="D7" s="70"/>
      <c r="E7" s="65"/>
      <c r="F7" s="65"/>
      <c r="G7" s="66"/>
      <c r="H7" s="67"/>
      <c r="I7" s="67"/>
      <c r="J7" s="67"/>
      <c r="K7" s="67"/>
      <c r="L7" s="67"/>
      <c r="M7" s="67"/>
      <c r="N7" s="67"/>
      <c r="O7" s="71" t="s">
        <v>823</v>
      </c>
      <c r="P7" s="72">
        <f>P18</f>
        <v>0</v>
      </c>
    </row>
    <row r="8" spans="1:17" ht="15" x14ac:dyDescent="0.2">
      <c r="A8" s="37" t="s">
        <v>828</v>
      </c>
      <c r="B8" s="37"/>
      <c r="C8" s="63"/>
      <c r="D8" s="70"/>
      <c r="E8" s="65"/>
      <c r="F8" s="65"/>
      <c r="G8" s="66"/>
      <c r="H8" s="67"/>
      <c r="I8" s="67"/>
      <c r="J8" s="67"/>
      <c r="K8" s="67"/>
      <c r="L8" s="67"/>
      <c r="M8" s="67"/>
      <c r="N8" s="67"/>
      <c r="O8" s="67"/>
      <c r="P8" s="68"/>
    </row>
    <row r="9" spans="1:17" ht="20.25" customHeight="1" x14ac:dyDescent="0.2">
      <c r="A9" s="390" t="s">
        <v>5</v>
      </c>
      <c r="B9" s="390" t="s">
        <v>64</v>
      </c>
      <c r="C9" s="402" t="s">
        <v>37</v>
      </c>
      <c r="D9" s="400" t="s">
        <v>6</v>
      </c>
      <c r="E9" s="390" t="s">
        <v>7</v>
      </c>
      <c r="F9" s="389" t="s">
        <v>8</v>
      </c>
      <c r="G9" s="389"/>
      <c r="H9" s="389"/>
      <c r="I9" s="389"/>
      <c r="J9" s="389"/>
      <c r="K9" s="399"/>
      <c r="L9" s="398" t="s">
        <v>11</v>
      </c>
      <c r="M9" s="389"/>
      <c r="N9" s="389"/>
      <c r="O9" s="389"/>
      <c r="P9" s="399"/>
      <c r="Q9" s="7"/>
    </row>
    <row r="10" spans="1:17" ht="92.25" customHeight="1" x14ac:dyDescent="0.2">
      <c r="A10" s="391"/>
      <c r="B10" s="391"/>
      <c r="C10" s="403"/>
      <c r="D10" s="401"/>
      <c r="E10" s="391"/>
      <c r="F10" s="160" t="s">
        <v>9</v>
      </c>
      <c r="G10" s="160" t="s">
        <v>23</v>
      </c>
      <c r="H10" s="161" t="s">
        <v>24</v>
      </c>
      <c r="I10" s="161" t="s">
        <v>36</v>
      </c>
      <c r="J10" s="161" t="s">
        <v>25</v>
      </c>
      <c r="K10" s="161" t="s">
        <v>26</v>
      </c>
      <c r="L10" s="161" t="s">
        <v>10</v>
      </c>
      <c r="M10" s="161" t="s">
        <v>24</v>
      </c>
      <c r="N10" s="161" t="s">
        <v>36</v>
      </c>
      <c r="O10" s="161" t="s">
        <v>25</v>
      </c>
      <c r="P10" s="161" t="s">
        <v>27</v>
      </c>
    </row>
    <row r="11" spans="1:17" x14ac:dyDescent="0.2">
      <c r="A11" s="98"/>
      <c r="B11" s="98"/>
      <c r="C11" s="99"/>
      <c r="D11" s="100"/>
      <c r="E11" s="41"/>
      <c r="F11" s="46"/>
      <c r="G11" s="101"/>
      <c r="H11" s="102"/>
      <c r="I11" s="102"/>
      <c r="J11" s="103"/>
      <c r="K11" s="102"/>
      <c r="L11" s="103"/>
      <c r="M11" s="102"/>
      <c r="N11" s="103"/>
      <c r="O11" s="102"/>
      <c r="P11" s="104"/>
    </row>
    <row r="12" spans="1:17" x14ac:dyDescent="0.2">
      <c r="A12" s="128"/>
      <c r="B12" s="128"/>
      <c r="C12" s="141" t="s">
        <v>836</v>
      </c>
      <c r="D12" s="162"/>
      <c r="E12" s="128"/>
      <c r="F12" s="128"/>
      <c r="G12" s="132"/>
      <c r="H12" s="133"/>
      <c r="I12" s="133"/>
      <c r="J12" s="133"/>
      <c r="K12" s="133"/>
      <c r="L12" s="133"/>
      <c r="M12" s="133"/>
      <c r="N12" s="133"/>
      <c r="O12" s="133"/>
      <c r="P12" s="134"/>
    </row>
    <row r="13" spans="1:17" s="9" customFormat="1" ht="25.5" x14ac:dyDescent="0.2">
      <c r="A13" s="119">
        <v>1</v>
      </c>
      <c r="B13" s="119"/>
      <c r="C13" s="118" t="s">
        <v>461</v>
      </c>
      <c r="D13" s="122" t="s">
        <v>89</v>
      </c>
      <c r="E13" s="119">
        <v>2</v>
      </c>
      <c r="F13" s="121"/>
      <c r="G13" s="121"/>
      <c r="H13" s="121"/>
      <c r="I13" s="121"/>
      <c r="J13" s="121"/>
      <c r="K13" s="121"/>
      <c r="L13" s="121"/>
      <c r="M13" s="121"/>
      <c r="N13" s="121"/>
      <c r="O13" s="121"/>
      <c r="P13" s="121"/>
    </row>
    <row r="14" spans="1:17" s="9" customFormat="1" x14ac:dyDescent="0.2">
      <c r="A14" s="119">
        <v>2</v>
      </c>
      <c r="B14" s="119"/>
      <c r="C14" s="163" t="s">
        <v>424</v>
      </c>
      <c r="D14" s="164" t="s">
        <v>89</v>
      </c>
      <c r="E14" s="165">
        <v>1</v>
      </c>
      <c r="F14" s="120"/>
      <c r="G14" s="120"/>
      <c r="H14" s="120"/>
      <c r="I14" s="120"/>
      <c r="J14" s="120"/>
      <c r="K14" s="120"/>
      <c r="L14" s="120"/>
      <c r="M14" s="120"/>
      <c r="N14" s="120"/>
      <c r="O14" s="120"/>
      <c r="P14" s="120"/>
    </row>
    <row r="15" spans="1:17" s="9" customFormat="1" ht="36" customHeight="1" x14ac:dyDescent="0.2">
      <c r="A15" s="119">
        <v>3</v>
      </c>
      <c r="B15" s="119"/>
      <c r="C15" s="166" t="s">
        <v>426</v>
      </c>
      <c r="D15" s="164" t="s">
        <v>310</v>
      </c>
      <c r="E15" s="167">
        <v>8</v>
      </c>
      <c r="F15" s="123"/>
      <c r="G15" s="123"/>
      <c r="H15" s="123"/>
      <c r="I15" s="123"/>
      <c r="J15" s="123"/>
      <c r="K15" s="123"/>
      <c r="L15" s="123"/>
      <c r="M15" s="123"/>
      <c r="N15" s="123"/>
      <c r="O15" s="123"/>
      <c r="P15" s="123"/>
    </row>
    <row r="16" spans="1:17" s="9" customFormat="1" ht="114.75" x14ac:dyDescent="0.2">
      <c r="A16" s="119">
        <v>4</v>
      </c>
      <c r="B16" s="168"/>
      <c r="C16" s="169" t="s">
        <v>425</v>
      </c>
      <c r="D16" s="122" t="s">
        <v>310</v>
      </c>
      <c r="E16" s="119">
        <v>8</v>
      </c>
      <c r="F16" s="123"/>
      <c r="G16" s="123"/>
      <c r="H16" s="123"/>
      <c r="I16" s="123"/>
      <c r="J16" s="123"/>
      <c r="K16" s="123"/>
      <c r="L16" s="123"/>
      <c r="M16" s="123"/>
      <c r="N16" s="123"/>
      <c r="O16" s="123"/>
      <c r="P16" s="123"/>
    </row>
    <row r="17" spans="1:17" s="8" customFormat="1" x14ac:dyDescent="0.2">
      <c r="A17" s="105"/>
      <c r="B17" s="105"/>
      <c r="C17" s="106"/>
      <c r="D17" s="107"/>
      <c r="E17" s="105"/>
      <c r="F17" s="108"/>
      <c r="G17" s="109"/>
      <c r="H17" s="110"/>
      <c r="I17" s="110"/>
      <c r="J17" s="111"/>
      <c r="K17" s="110"/>
      <c r="L17" s="111"/>
      <c r="M17" s="110"/>
      <c r="N17" s="111"/>
      <c r="O17" s="110"/>
      <c r="P17" s="112"/>
    </row>
    <row r="18" spans="1:17" x14ac:dyDescent="0.2">
      <c r="A18" s="34"/>
      <c r="B18" s="34"/>
      <c r="C18" s="40"/>
      <c r="D18" s="36"/>
      <c r="E18" s="34"/>
      <c r="F18" s="34"/>
      <c r="G18" s="89"/>
      <c r="H18" s="90"/>
      <c r="I18" s="90"/>
      <c r="J18" s="90"/>
      <c r="K18" s="91" t="s">
        <v>826</v>
      </c>
      <c r="L18" s="92">
        <f>SUM(L13:L17)</f>
        <v>0</v>
      </c>
      <c r="M18" s="92">
        <f>SUM(M13:M17)</f>
        <v>0</v>
      </c>
      <c r="N18" s="92">
        <f>SUM(N13:N17)</f>
        <v>0</v>
      </c>
      <c r="O18" s="92">
        <f>SUM(O13:O17)</f>
        <v>0</v>
      </c>
      <c r="P18" s="93">
        <f>SUM(P13:P17)</f>
        <v>0</v>
      </c>
    </row>
    <row r="19" spans="1:17" x14ac:dyDescent="0.2">
      <c r="A19" s="34"/>
      <c r="B19" s="34"/>
      <c r="C19" s="40"/>
      <c r="D19" s="36"/>
      <c r="E19" s="34"/>
      <c r="F19" s="34"/>
      <c r="G19" s="89"/>
      <c r="H19" s="90"/>
      <c r="I19" s="90"/>
      <c r="J19" s="90"/>
      <c r="K19" s="91"/>
      <c r="L19" s="94"/>
      <c r="M19" s="94"/>
      <c r="N19" s="94"/>
      <c r="O19" s="94"/>
      <c r="P19" s="95"/>
    </row>
    <row r="20" spans="1:17" x14ac:dyDescent="0.2">
      <c r="A20" s="34"/>
      <c r="B20" s="34"/>
      <c r="C20" s="96" t="s">
        <v>20</v>
      </c>
      <c r="D20" s="36"/>
      <c r="E20" s="34"/>
      <c r="F20" s="53"/>
      <c r="G20" s="89"/>
      <c r="H20" s="90"/>
      <c r="I20" s="90"/>
      <c r="J20" s="90"/>
      <c r="K20" s="90"/>
      <c r="L20" s="90"/>
      <c r="M20" s="90"/>
      <c r="N20" s="90"/>
      <c r="O20" s="90"/>
      <c r="P20" s="97"/>
    </row>
    <row r="21" spans="1:17" s="4" customFormat="1" x14ac:dyDescent="0.2">
      <c r="A21" s="34"/>
      <c r="B21" s="34"/>
      <c r="C21" s="40"/>
      <c r="D21" s="36"/>
      <c r="E21" s="34"/>
      <c r="F21" s="53"/>
      <c r="G21" s="89"/>
      <c r="H21" s="90"/>
      <c r="I21" s="90"/>
      <c r="J21" s="90"/>
      <c r="K21" s="90"/>
      <c r="L21" s="90"/>
      <c r="M21" s="90"/>
      <c r="N21" s="90"/>
      <c r="O21" s="90"/>
      <c r="P21" s="97"/>
      <c r="Q21" s="6"/>
    </row>
    <row r="22" spans="1:17" x14ac:dyDescent="0.2">
      <c r="A22" s="34"/>
      <c r="B22" s="34"/>
      <c r="C22" s="40"/>
      <c r="D22" s="36"/>
      <c r="E22" s="34"/>
      <c r="F22" s="34"/>
      <c r="G22" s="89"/>
      <c r="H22" s="90"/>
      <c r="I22" s="90"/>
      <c r="J22" s="90"/>
      <c r="K22" s="90"/>
      <c r="L22" s="90"/>
      <c r="M22" s="90"/>
      <c r="N22" s="90"/>
      <c r="O22" s="90"/>
      <c r="P22" s="97"/>
    </row>
    <row r="23" spans="1:17" x14ac:dyDescent="0.2">
      <c r="A23" s="34"/>
      <c r="B23" s="34"/>
      <c r="C23" s="40"/>
      <c r="D23" s="36"/>
      <c r="E23" s="34"/>
      <c r="F23" s="34"/>
      <c r="G23" s="89"/>
      <c r="H23" s="90"/>
      <c r="I23" s="90"/>
      <c r="J23" s="90"/>
      <c r="K23" s="90"/>
      <c r="L23" s="90"/>
      <c r="M23" s="90"/>
      <c r="N23" s="90"/>
      <c r="O23" s="90"/>
      <c r="P23" s="97"/>
    </row>
    <row r="24" spans="1:17" x14ac:dyDescent="0.2">
      <c r="A24" s="34"/>
      <c r="B24" s="34"/>
      <c r="C24" s="96" t="s">
        <v>820</v>
      </c>
      <c r="D24" s="36"/>
      <c r="E24" s="34"/>
      <c r="F24" s="34"/>
      <c r="G24" s="89"/>
      <c r="H24" s="90"/>
      <c r="I24" s="90"/>
      <c r="J24" s="90"/>
      <c r="K24" s="90"/>
      <c r="L24" s="90"/>
      <c r="M24" s="90"/>
      <c r="N24" s="90"/>
      <c r="O24" s="90"/>
      <c r="P24" s="97"/>
    </row>
    <row r="25" spans="1:17" x14ac:dyDescent="0.2">
      <c r="A25" s="34"/>
      <c r="B25" s="34"/>
      <c r="C25" s="40"/>
      <c r="D25" s="36"/>
      <c r="E25" s="34"/>
      <c r="F25" s="34"/>
      <c r="G25" s="89"/>
      <c r="H25" s="90"/>
      <c r="I25" s="90"/>
      <c r="J25" s="90"/>
      <c r="K25" s="90"/>
      <c r="L25" s="90"/>
      <c r="M25" s="90"/>
      <c r="N25" s="90"/>
      <c r="O25" s="90"/>
      <c r="P25" s="97"/>
    </row>
    <row r="26" spans="1:17" x14ac:dyDescent="0.2">
      <c r="A26" s="34"/>
      <c r="B26" s="34"/>
      <c r="C26" s="40"/>
      <c r="D26" s="36"/>
      <c r="E26" s="34"/>
      <c r="F26" s="34"/>
      <c r="G26" s="89"/>
      <c r="H26" s="90"/>
      <c r="I26" s="90"/>
      <c r="J26" s="90"/>
      <c r="K26" s="90"/>
      <c r="L26" s="90"/>
      <c r="M26" s="90"/>
      <c r="N26" s="90"/>
      <c r="O26" s="90"/>
      <c r="P26" s="97"/>
    </row>
  </sheetData>
  <mergeCells count="7">
    <mergeCell ref="L9:P9"/>
    <mergeCell ref="A9:A10"/>
    <mergeCell ref="B9:B10"/>
    <mergeCell ref="C9:C10"/>
    <mergeCell ref="D9:D10"/>
    <mergeCell ref="E9:E10"/>
    <mergeCell ref="F9:K9"/>
  </mergeCells>
  <pageMargins left="0.39370078740157483" right="0.35433070866141736" top="1.0236220472440944" bottom="0.39370078740157483" header="0.51181102362204722" footer="0.15748031496062992"/>
  <pageSetup paperSize="9" orientation="landscape" horizontalDpi="4294967292" verticalDpi="360" r:id="rId1"/>
  <headerFooter alignWithMargins="0">
    <oddHeader>&amp;C&amp;12LOKĀLĀ TĀME Nr. 4-4
&amp;"Arial,Bold"&amp;UAPRĪKOJUMS.</oddHeader>
    <oddFooter>&amp;C&amp;8&amp;P</oddFooter>
  </headerFooter>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rgb="FF92D050"/>
  </sheetPr>
  <dimension ref="A1:J29"/>
  <sheetViews>
    <sheetView workbookViewId="0">
      <selection activeCell="F7" sqref="F7"/>
    </sheetView>
  </sheetViews>
  <sheetFormatPr defaultColWidth="9.140625" defaultRowHeight="12.75" x14ac:dyDescent="0.2"/>
  <cols>
    <col min="1" max="1" width="4.140625" style="3" customWidth="1"/>
    <col min="2" max="2" width="10" style="3" customWidth="1"/>
    <col min="3" max="3" width="28.5703125" style="1" customWidth="1"/>
    <col min="4" max="4" width="17.7109375" style="2" customWidth="1"/>
    <col min="5" max="5" width="17.7109375" style="3" customWidth="1"/>
    <col min="6" max="6" width="17.7109375" style="4" customWidth="1"/>
    <col min="7" max="8" width="17.7109375" style="5" customWidth="1"/>
    <col min="9" max="16384" width="9.140625" style="6"/>
  </cols>
  <sheetData>
    <row r="1" spans="1:10" ht="15" x14ac:dyDescent="0.2">
      <c r="A1" s="37" t="s">
        <v>1</v>
      </c>
      <c r="B1" s="37"/>
      <c r="C1" s="40"/>
      <c r="D1" s="64" t="s">
        <v>778</v>
      </c>
      <c r="E1" s="34"/>
      <c r="F1" s="89"/>
      <c r="G1" s="90"/>
      <c r="H1" s="90"/>
    </row>
    <row r="2" spans="1:10" ht="15" x14ac:dyDescent="0.2">
      <c r="A2" s="37" t="s">
        <v>2</v>
      </c>
      <c r="B2" s="37"/>
      <c r="C2" s="40"/>
      <c r="D2" s="38" t="s">
        <v>48</v>
      </c>
      <c r="E2" s="34"/>
      <c r="F2" s="89"/>
      <c r="G2" s="90"/>
      <c r="H2" s="90"/>
    </row>
    <row r="3" spans="1:10" ht="15" x14ac:dyDescent="0.2">
      <c r="A3" s="37"/>
      <c r="B3" s="37"/>
      <c r="C3" s="40"/>
      <c r="D3" s="38" t="s">
        <v>881</v>
      </c>
      <c r="E3" s="34"/>
      <c r="F3" s="89"/>
      <c r="G3" s="90"/>
      <c r="H3" s="90"/>
    </row>
    <row r="4" spans="1:10" ht="15" x14ac:dyDescent="0.2">
      <c r="A4" s="37"/>
      <c r="B4" s="37"/>
      <c r="C4" s="40"/>
      <c r="D4" s="38" t="s">
        <v>429</v>
      </c>
      <c r="E4" s="34"/>
      <c r="F4" s="89"/>
      <c r="G4" s="90"/>
      <c r="H4" s="90"/>
    </row>
    <row r="5" spans="1:10" ht="15" x14ac:dyDescent="0.2">
      <c r="A5" s="37" t="s">
        <v>3</v>
      </c>
      <c r="B5" s="37"/>
      <c r="C5" s="40"/>
      <c r="D5" s="38" t="s">
        <v>49</v>
      </c>
      <c r="E5" s="34"/>
      <c r="F5" s="89"/>
      <c r="G5" s="90"/>
      <c r="H5" s="90"/>
    </row>
    <row r="6" spans="1:10" ht="15" x14ac:dyDescent="0.2">
      <c r="A6" s="37" t="s">
        <v>4</v>
      </c>
      <c r="B6" s="37"/>
      <c r="C6" s="40"/>
      <c r="D6" s="39"/>
      <c r="E6" s="34"/>
      <c r="F6" s="89"/>
      <c r="G6" s="146"/>
      <c r="H6" s="90"/>
    </row>
    <row r="7" spans="1:10" ht="15" x14ac:dyDescent="0.2">
      <c r="A7" s="37" t="s">
        <v>831</v>
      </c>
      <c r="B7" s="37"/>
      <c r="C7" s="40"/>
      <c r="D7" s="147">
        <f>D20</f>
        <v>0</v>
      </c>
      <c r="E7" s="34"/>
      <c r="F7" s="89"/>
      <c r="G7" s="90"/>
      <c r="H7" s="90"/>
    </row>
    <row r="8" spans="1:10" ht="15" x14ac:dyDescent="0.2">
      <c r="A8" s="37" t="s">
        <v>12</v>
      </c>
      <c r="B8" s="37"/>
      <c r="C8" s="40"/>
      <c r="D8" s="147">
        <f>H16</f>
        <v>0</v>
      </c>
      <c r="E8" s="34"/>
      <c r="F8" s="89"/>
      <c r="G8" s="90"/>
      <c r="H8" s="90"/>
    </row>
    <row r="9" spans="1:10" ht="15" x14ac:dyDescent="0.2">
      <c r="A9" s="37" t="s">
        <v>828</v>
      </c>
      <c r="B9" s="37"/>
      <c r="C9" s="40"/>
      <c r="D9" s="36"/>
      <c r="E9" s="34"/>
      <c r="F9" s="89"/>
      <c r="G9" s="90"/>
      <c r="H9" s="90"/>
    </row>
    <row r="10" spans="1:10" x14ac:dyDescent="0.2">
      <c r="A10" s="34"/>
      <c r="B10" s="34"/>
      <c r="C10" s="40"/>
      <c r="D10" s="36"/>
      <c r="E10" s="34"/>
      <c r="F10" s="89"/>
      <c r="G10" s="90"/>
      <c r="H10" s="90"/>
    </row>
    <row r="11" spans="1:10" ht="20.25" customHeight="1" x14ac:dyDescent="0.2">
      <c r="A11" s="390" t="s">
        <v>5</v>
      </c>
      <c r="B11" s="396" t="s">
        <v>13</v>
      </c>
      <c r="C11" s="394" t="s">
        <v>38</v>
      </c>
      <c r="D11" s="392" t="s">
        <v>832</v>
      </c>
      <c r="E11" s="389" t="s">
        <v>14</v>
      </c>
      <c r="F11" s="389"/>
      <c r="G11" s="389"/>
      <c r="H11" s="387" t="s">
        <v>10</v>
      </c>
      <c r="I11" s="7"/>
    </row>
    <row r="12" spans="1:10" ht="78.75" customHeight="1" x14ac:dyDescent="0.2">
      <c r="A12" s="391"/>
      <c r="B12" s="397"/>
      <c r="C12" s="395"/>
      <c r="D12" s="393"/>
      <c r="E12" s="159" t="s">
        <v>833</v>
      </c>
      <c r="F12" s="159" t="s">
        <v>834</v>
      </c>
      <c r="G12" s="159" t="s">
        <v>835</v>
      </c>
      <c r="H12" s="388"/>
    </row>
    <row r="13" spans="1:10" x14ac:dyDescent="0.2">
      <c r="A13" s="153"/>
      <c r="B13" s="41"/>
      <c r="C13" s="154"/>
      <c r="D13" s="43"/>
      <c r="E13" s="155"/>
      <c r="F13" s="101"/>
      <c r="G13" s="156"/>
      <c r="H13" s="102"/>
    </row>
    <row r="14" spans="1:10" s="14" customFormat="1" ht="25.5" x14ac:dyDescent="0.2">
      <c r="A14" s="58">
        <v>1</v>
      </c>
      <c r="B14" s="58" t="s">
        <v>412</v>
      </c>
      <c r="C14" s="59" t="s">
        <v>778</v>
      </c>
      <c r="D14" s="318">
        <f>TER!P22</f>
        <v>0</v>
      </c>
      <c r="E14" s="319">
        <f>TER!M22</f>
        <v>0</v>
      </c>
      <c r="F14" s="319">
        <f>TER!N22</f>
        <v>0</v>
      </c>
      <c r="G14" s="319">
        <f>TER!O22</f>
        <v>0</v>
      </c>
      <c r="H14" s="319">
        <f>TER!L22</f>
        <v>0</v>
      </c>
      <c r="I14" s="13"/>
      <c r="J14" s="13"/>
    </row>
    <row r="15" spans="1:10" x14ac:dyDescent="0.2">
      <c r="A15" s="54"/>
      <c r="B15" s="55"/>
      <c r="C15" s="157"/>
      <c r="D15" s="320"/>
      <c r="E15" s="321"/>
      <c r="F15" s="322"/>
      <c r="G15" s="321"/>
      <c r="H15" s="322"/>
      <c r="I15" s="10"/>
      <c r="J15" s="10"/>
    </row>
    <row r="16" spans="1:10" s="12" customFormat="1" x14ac:dyDescent="0.2">
      <c r="A16" s="148"/>
      <c r="B16" s="148"/>
      <c r="C16" s="149" t="s">
        <v>15</v>
      </c>
      <c r="D16" s="323">
        <f>SUM(D14:D15)</f>
        <v>0</v>
      </c>
      <c r="E16" s="324">
        <f>SUM(E14:E15)</f>
        <v>0</v>
      </c>
      <c r="F16" s="324">
        <f>SUM(F14:F15)</f>
        <v>0</v>
      </c>
      <c r="G16" s="324">
        <f>SUM(G14:G15)</f>
        <v>0</v>
      </c>
      <c r="H16" s="324">
        <f>SUM(H14:H15)</f>
        <v>0</v>
      </c>
      <c r="I16" s="11"/>
      <c r="J16" s="11"/>
    </row>
    <row r="17" spans="1:10" x14ac:dyDescent="0.2">
      <c r="A17" s="34"/>
      <c r="B17" s="34"/>
      <c r="C17" s="47" t="s">
        <v>829</v>
      </c>
      <c r="D17" s="325"/>
      <c r="E17" s="150"/>
      <c r="F17" s="150"/>
      <c r="G17" s="150"/>
      <c r="H17" s="150"/>
      <c r="I17" s="10"/>
      <c r="J17" s="10"/>
    </row>
    <row r="18" spans="1:10" x14ac:dyDescent="0.2">
      <c r="A18" s="34"/>
      <c r="B18" s="34"/>
      <c r="C18" s="152" t="s">
        <v>21</v>
      </c>
      <c r="D18" s="325"/>
      <c r="E18" s="150"/>
      <c r="F18" s="150"/>
      <c r="G18" s="150"/>
      <c r="H18" s="150"/>
      <c r="I18" s="10"/>
      <c r="J18" s="10"/>
    </row>
    <row r="19" spans="1:10" x14ac:dyDescent="0.2">
      <c r="A19" s="34"/>
      <c r="B19" s="34"/>
      <c r="C19" s="47" t="s">
        <v>830</v>
      </c>
      <c r="D19" s="325"/>
      <c r="E19" s="150"/>
      <c r="F19" s="150"/>
      <c r="G19" s="150"/>
      <c r="H19" s="150"/>
      <c r="I19" s="10"/>
      <c r="J19" s="10"/>
    </row>
    <row r="20" spans="1:10" x14ac:dyDescent="0.2">
      <c r="A20" s="34"/>
      <c r="B20" s="34"/>
      <c r="C20" s="49" t="s">
        <v>16</v>
      </c>
      <c r="D20" s="323">
        <f>SUM(D16:D19)</f>
        <v>0</v>
      </c>
      <c r="E20" s="150"/>
      <c r="F20" s="150"/>
      <c r="G20" s="150"/>
      <c r="H20" s="150"/>
      <c r="I20" s="10"/>
      <c r="J20" s="10"/>
    </row>
    <row r="21" spans="1:10" x14ac:dyDescent="0.2">
      <c r="A21" s="34"/>
      <c r="B21" s="34"/>
      <c r="C21" s="40"/>
      <c r="D21" s="40"/>
      <c r="E21" s="34"/>
      <c r="F21" s="34"/>
      <c r="G21" s="326"/>
      <c r="H21" s="326"/>
    </row>
    <row r="22" spans="1:10" x14ac:dyDescent="0.2">
      <c r="A22" s="34"/>
      <c r="B22" s="34"/>
      <c r="C22" s="40"/>
      <c r="D22" s="36"/>
      <c r="E22" s="34"/>
      <c r="F22" s="89"/>
      <c r="G22" s="90"/>
      <c r="H22" s="90"/>
    </row>
    <row r="23" spans="1:10" s="5" customFormat="1" x14ac:dyDescent="0.2">
      <c r="A23" s="34"/>
      <c r="B23" s="34"/>
      <c r="C23" s="96" t="s">
        <v>20</v>
      </c>
      <c r="D23" s="36"/>
      <c r="E23" s="34"/>
      <c r="F23" s="53"/>
      <c r="G23" s="89"/>
      <c r="H23" s="90"/>
      <c r="I23" s="6"/>
      <c r="J23" s="6"/>
    </row>
    <row r="24" spans="1:10" s="5" customFormat="1" x14ac:dyDescent="0.2">
      <c r="A24" s="34"/>
      <c r="B24" s="34"/>
      <c r="C24" s="40"/>
      <c r="D24" s="36"/>
      <c r="E24" s="34"/>
      <c r="F24" s="53"/>
      <c r="G24" s="89"/>
      <c r="H24" s="90"/>
      <c r="I24" s="6"/>
      <c r="J24" s="6"/>
    </row>
    <row r="25" spans="1:10" s="5" customFormat="1" x14ac:dyDescent="0.2">
      <c r="A25" s="34"/>
      <c r="B25" s="34"/>
      <c r="C25" s="96"/>
      <c r="D25" s="36"/>
      <c r="E25" s="34"/>
      <c r="F25" s="53"/>
      <c r="G25" s="89"/>
      <c r="H25" s="90"/>
      <c r="I25" s="6"/>
      <c r="J25" s="6"/>
    </row>
    <row r="26" spans="1:10" s="5" customFormat="1" x14ac:dyDescent="0.2">
      <c r="A26" s="34"/>
      <c r="B26" s="34"/>
      <c r="C26" s="40"/>
      <c r="D26" s="36"/>
      <c r="E26" s="34"/>
      <c r="F26" s="53"/>
      <c r="G26" s="89"/>
      <c r="H26" s="90"/>
      <c r="I26" s="6"/>
      <c r="J26" s="6"/>
    </row>
    <row r="27" spans="1:10" x14ac:dyDescent="0.2">
      <c r="A27" s="34"/>
      <c r="B27" s="34"/>
      <c r="C27" s="96" t="s">
        <v>820</v>
      </c>
      <c r="D27" s="36"/>
      <c r="E27" s="34"/>
      <c r="F27" s="89"/>
      <c r="G27" s="90"/>
      <c r="H27" s="90"/>
    </row>
    <row r="28" spans="1:10" x14ac:dyDescent="0.2">
      <c r="A28" s="34"/>
      <c r="B28" s="34"/>
      <c r="C28" s="40"/>
      <c r="D28" s="36"/>
      <c r="E28" s="34"/>
      <c r="F28" s="89"/>
      <c r="G28" s="90"/>
      <c r="H28" s="90"/>
    </row>
    <row r="29" spans="1:10" x14ac:dyDescent="0.2">
      <c r="A29" s="34"/>
      <c r="B29" s="34"/>
      <c r="C29" s="40"/>
      <c r="D29" s="36"/>
      <c r="E29" s="34"/>
      <c r="F29" s="89"/>
      <c r="G29" s="90"/>
      <c r="H29" s="90"/>
    </row>
  </sheetData>
  <mergeCells count="6">
    <mergeCell ref="H11:H12"/>
    <mergeCell ref="A11:A12"/>
    <mergeCell ref="B11:B12"/>
    <mergeCell ref="C11:C12"/>
    <mergeCell ref="D11:D12"/>
    <mergeCell ref="E11:G11"/>
  </mergeCells>
  <pageMargins left="0.74803149606299213" right="0.74803149606299213" top="0.86614173228346458" bottom="0.98425196850393704" header="0.51181102362204722" footer="0.51181102362204722"/>
  <pageSetup paperSize="9" orientation="landscape" horizontalDpi="4294967292" verticalDpi="360" r:id="rId1"/>
  <headerFooter alignWithMargins="0">
    <oddHeader xml:space="preserve">&amp;C&amp;"Arial,Bold"&amp;12&amp;UKOPSAVILKUMA APRĒĶINS  Nr. 5&amp;"Arial,Regular"&amp;U
</oddHeader>
    <oddFooter>&amp;C&amp;8&amp;P&amp;R&amp;8&amp;D</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Q30"/>
  <sheetViews>
    <sheetView topLeftCell="A7" zoomScaleNormal="100" workbookViewId="0">
      <selection activeCell="A21" sqref="A21:P21"/>
    </sheetView>
  </sheetViews>
  <sheetFormatPr defaultColWidth="9.140625" defaultRowHeight="12.75" x14ac:dyDescent="0.2"/>
  <cols>
    <col min="1" max="1" width="5.5703125" style="3" customWidth="1"/>
    <col min="2" max="2" width="8" style="3" customWidth="1"/>
    <col min="3" max="3" width="26.7109375" style="1" customWidth="1"/>
    <col min="4" max="4" width="6" style="2" customWidth="1"/>
    <col min="5" max="5" width="7.28515625" style="3" customWidth="1"/>
    <col min="6" max="6" width="7" style="3" customWidth="1"/>
    <col min="7" max="7" width="5.28515625" style="4" customWidth="1"/>
    <col min="8" max="8" width="8.42578125" style="5" customWidth="1"/>
    <col min="9" max="9" width="8.85546875" style="5" customWidth="1"/>
    <col min="10" max="10" width="6.28515625" style="5" customWidth="1"/>
    <col min="11" max="12" width="8.42578125" style="5" customWidth="1"/>
    <col min="13" max="13" width="9.28515625" style="5" customWidth="1"/>
    <col min="14" max="14" width="10" style="5" customWidth="1"/>
    <col min="15" max="15" width="8.42578125" style="5" customWidth="1"/>
    <col min="16" max="16" width="9.42578125" style="6" customWidth="1"/>
    <col min="17" max="16384" width="9.140625" style="6"/>
  </cols>
  <sheetData>
    <row r="1" spans="1:17" ht="15" x14ac:dyDescent="0.2">
      <c r="A1" s="62" t="s">
        <v>1</v>
      </c>
      <c r="B1" s="62"/>
      <c r="C1" s="63"/>
      <c r="D1" s="64" t="s">
        <v>778</v>
      </c>
      <c r="E1" s="65"/>
      <c r="F1" s="65"/>
      <c r="G1" s="66"/>
      <c r="H1" s="67"/>
      <c r="I1" s="67"/>
      <c r="J1" s="67"/>
      <c r="K1" s="67"/>
      <c r="L1" s="67"/>
      <c r="M1" s="67"/>
      <c r="N1" s="67"/>
      <c r="O1" s="67"/>
      <c r="P1" s="68"/>
    </row>
    <row r="2" spans="1:17" ht="15" x14ac:dyDescent="0.2">
      <c r="A2" s="62" t="s">
        <v>2</v>
      </c>
      <c r="B2" s="62"/>
      <c r="C2" s="63"/>
      <c r="D2" s="38" t="s">
        <v>48</v>
      </c>
      <c r="E2" s="65"/>
      <c r="F2" s="65"/>
      <c r="G2" s="66"/>
      <c r="H2" s="67"/>
      <c r="I2" s="67"/>
      <c r="J2" s="67"/>
      <c r="K2" s="67"/>
      <c r="L2" s="67"/>
      <c r="M2" s="67"/>
      <c r="N2" s="67"/>
      <c r="O2" s="67"/>
      <c r="P2" s="68"/>
    </row>
    <row r="3" spans="1:17" ht="15" x14ac:dyDescent="0.2">
      <c r="A3" s="62"/>
      <c r="B3" s="62"/>
      <c r="C3" s="63"/>
      <c r="D3" s="38" t="s">
        <v>881</v>
      </c>
      <c r="E3" s="65"/>
      <c r="F3" s="65"/>
      <c r="G3" s="66"/>
      <c r="H3" s="67"/>
      <c r="I3" s="67"/>
      <c r="J3" s="67"/>
      <c r="K3" s="67"/>
      <c r="L3" s="67"/>
      <c r="M3" s="67"/>
      <c r="N3" s="67"/>
      <c r="O3" s="67"/>
      <c r="P3" s="68"/>
    </row>
    <row r="4" spans="1:17" ht="15" x14ac:dyDescent="0.2">
      <c r="A4" s="62"/>
      <c r="B4" s="62"/>
      <c r="C4" s="63"/>
      <c r="D4" s="38" t="s">
        <v>429</v>
      </c>
      <c r="E4" s="65"/>
      <c r="F4" s="65"/>
      <c r="G4" s="66"/>
      <c r="H4" s="67"/>
      <c r="I4" s="67"/>
      <c r="J4" s="67"/>
      <c r="K4" s="67"/>
      <c r="L4" s="67"/>
      <c r="M4" s="67"/>
      <c r="N4" s="67"/>
      <c r="O4" s="67"/>
      <c r="P4" s="68"/>
    </row>
    <row r="5" spans="1:17" ht="14.25" customHeight="1" x14ac:dyDescent="0.2">
      <c r="A5" s="62" t="s">
        <v>3</v>
      </c>
      <c r="B5" s="62"/>
      <c r="C5" s="63"/>
      <c r="D5" s="38" t="s">
        <v>49</v>
      </c>
      <c r="E5" s="65"/>
      <c r="F5" s="65"/>
      <c r="G5" s="66"/>
      <c r="H5" s="67"/>
      <c r="I5" s="67"/>
      <c r="J5" s="67"/>
      <c r="K5" s="67"/>
      <c r="L5" s="67"/>
      <c r="M5" s="67"/>
      <c r="N5" s="67"/>
      <c r="O5" s="67"/>
      <c r="P5" s="68"/>
    </row>
    <row r="6" spans="1:17" ht="15" x14ac:dyDescent="0.2">
      <c r="A6" s="62" t="s">
        <v>4</v>
      </c>
      <c r="B6" s="62"/>
      <c r="C6" s="63"/>
      <c r="D6" s="69"/>
      <c r="E6" s="65"/>
      <c r="F6" s="65"/>
      <c r="G6" s="66"/>
      <c r="H6" s="67"/>
      <c r="I6" s="67"/>
      <c r="J6" s="67"/>
      <c r="K6" s="67"/>
      <c r="L6" s="67"/>
      <c r="M6" s="67"/>
      <c r="N6" s="67"/>
      <c r="O6" s="67"/>
      <c r="P6" s="68"/>
    </row>
    <row r="7" spans="1:17" ht="15" x14ac:dyDescent="0.2">
      <c r="A7" s="62" t="s">
        <v>827</v>
      </c>
      <c r="B7" s="62"/>
      <c r="C7" s="63"/>
      <c r="D7" s="70"/>
      <c r="E7" s="65"/>
      <c r="F7" s="65"/>
      <c r="G7" s="66"/>
      <c r="H7" s="67"/>
      <c r="I7" s="67"/>
      <c r="J7" s="67"/>
      <c r="K7" s="67"/>
      <c r="L7" s="67"/>
      <c r="M7" s="67"/>
      <c r="N7" s="67"/>
      <c r="O7" s="71" t="s">
        <v>823</v>
      </c>
      <c r="P7" s="72">
        <f>P22</f>
        <v>0</v>
      </c>
    </row>
    <row r="8" spans="1:17" ht="15" x14ac:dyDescent="0.2">
      <c r="A8" s="37" t="s">
        <v>828</v>
      </c>
      <c r="B8" s="37"/>
      <c r="C8" s="63"/>
      <c r="D8" s="70"/>
      <c r="E8" s="65"/>
      <c r="F8" s="65"/>
      <c r="G8" s="66"/>
      <c r="H8" s="67"/>
      <c r="I8" s="67"/>
      <c r="J8" s="67"/>
      <c r="K8" s="67"/>
      <c r="L8" s="67"/>
      <c r="M8" s="67"/>
      <c r="N8" s="67"/>
      <c r="O8" s="67"/>
      <c r="P8" s="68"/>
    </row>
    <row r="9" spans="1:17" ht="20.25" customHeight="1" x14ac:dyDescent="0.2">
      <c r="A9" s="390" t="s">
        <v>5</v>
      </c>
      <c r="B9" s="390" t="s">
        <v>64</v>
      </c>
      <c r="C9" s="402" t="s">
        <v>37</v>
      </c>
      <c r="D9" s="400" t="s">
        <v>6</v>
      </c>
      <c r="E9" s="390" t="s">
        <v>7</v>
      </c>
      <c r="F9" s="389" t="s">
        <v>8</v>
      </c>
      <c r="G9" s="389"/>
      <c r="H9" s="389"/>
      <c r="I9" s="389"/>
      <c r="J9" s="389"/>
      <c r="K9" s="399"/>
      <c r="L9" s="398" t="s">
        <v>11</v>
      </c>
      <c r="M9" s="389"/>
      <c r="N9" s="389"/>
      <c r="O9" s="389"/>
      <c r="P9" s="399"/>
      <c r="Q9" s="7"/>
    </row>
    <row r="10" spans="1:17" ht="90.75" customHeight="1" x14ac:dyDescent="0.2">
      <c r="A10" s="391"/>
      <c r="B10" s="391"/>
      <c r="C10" s="403"/>
      <c r="D10" s="401"/>
      <c r="E10" s="391"/>
      <c r="F10" s="160" t="s">
        <v>9</v>
      </c>
      <c r="G10" s="160" t="s">
        <v>23</v>
      </c>
      <c r="H10" s="161" t="s">
        <v>24</v>
      </c>
      <c r="I10" s="161" t="s">
        <v>36</v>
      </c>
      <c r="J10" s="161" t="s">
        <v>25</v>
      </c>
      <c r="K10" s="161" t="s">
        <v>26</v>
      </c>
      <c r="L10" s="161" t="s">
        <v>10</v>
      </c>
      <c r="M10" s="161" t="s">
        <v>24</v>
      </c>
      <c r="N10" s="161" t="s">
        <v>36</v>
      </c>
      <c r="O10" s="161" t="s">
        <v>25</v>
      </c>
      <c r="P10" s="161" t="s">
        <v>27</v>
      </c>
    </row>
    <row r="11" spans="1:17" x14ac:dyDescent="0.2">
      <c r="A11" s="98"/>
      <c r="B11" s="98"/>
      <c r="C11" s="99"/>
      <c r="D11" s="100"/>
      <c r="E11" s="41"/>
      <c r="F11" s="46"/>
      <c r="G11" s="101"/>
      <c r="H11" s="102"/>
      <c r="I11" s="102"/>
      <c r="J11" s="103"/>
      <c r="K11" s="102"/>
      <c r="L11" s="103"/>
      <c r="M11" s="102"/>
      <c r="N11" s="103"/>
      <c r="O11" s="102"/>
      <c r="P11" s="104"/>
    </row>
    <row r="12" spans="1:17" x14ac:dyDescent="0.2">
      <c r="A12" s="127"/>
      <c r="B12" s="128"/>
      <c r="C12" s="129" t="s">
        <v>782</v>
      </c>
      <c r="D12" s="130"/>
      <c r="E12" s="131"/>
      <c r="F12" s="128"/>
      <c r="G12" s="132"/>
      <c r="H12" s="133"/>
      <c r="I12" s="133"/>
      <c r="J12" s="133"/>
      <c r="K12" s="133"/>
      <c r="L12" s="133"/>
      <c r="M12" s="133"/>
      <c r="N12" s="133"/>
      <c r="O12" s="133"/>
      <c r="P12" s="134"/>
    </row>
    <row r="13" spans="1:17" ht="15.75" x14ac:dyDescent="0.2">
      <c r="A13" s="113">
        <v>1</v>
      </c>
      <c r="B13" s="113" t="s">
        <v>779</v>
      </c>
      <c r="C13" s="118" t="s">
        <v>780</v>
      </c>
      <c r="D13" s="119" t="s">
        <v>824</v>
      </c>
      <c r="E13" s="143">
        <v>1950</v>
      </c>
      <c r="F13" s="121"/>
      <c r="G13" s="121"/>
      <c r="H13" s="121"/>
      <c r="I13" s="121"/>
      <c r="J13" s="121"/>
      <c r="K13" s="121"/>
      <c r="L13" s="121"/>
      <c r="M13" s="121"/>
      <c r="N13" s="121"/>
      <c r="O13" s="121"/>
      <c r="P13" s="121"/>
    </row>
    <row r="14" spans="1:17" ht="15.75" x14ac:dyDescent="0.2">
      <c r="A14" s="113">
        <v>2</v>
      </c>
      <c r="B14" s="113" t="s">
        <v>779</v>
      </c>
      <c r="C14" s="118" t="s">
        <v>781</v>
      </c>
      <c r="D14" s="119" t="s">
        <v>824</v>
      </c>
      <c r="E14" s="144">
        <v>1950</v>
      </c>
      <c r="F14" s="121"/>
      <c r="G14" s="121"/>
      <c r="H14" s="121"/>
      <c r="I14" s="121"/>
      <c r="J14" s="121"/>
      <c r="K14" s="121"/>
      <c r="L14" s="121"/>
      <c r="M14" s="121"/>
      <c r="N14" s="121"/>
      <c r="O14" s="121"/>
      <c r="P14" s="121"/>
    </row>
    <row r="15" spans="1:17" ht="25.5" x14ac:dyDescent="0.2">
      <c r="A15" s="135"/>
      <c r="B15" s="128"/>
      <c r="C15" s="136" t="s">
        <v>783</v>
      </c>
      <c r="D15" s="137"/>
      <c r="E15" s="145"/>
      <c r="F15" s="138"/>
      <c r="G15" s="138"/>
      <c r="H15" s="138"/>
      <c r="I15" s="138"/>
      <c r="J15" s="138"/>
      <c r="K15" s="138"/>
      <c r="L15" s="138"/>
      <c r="M15" s="138"/>
      <c r="N15" s="138"/>
      <c r="O15" s="138"/>
      <c r="P15" s="138"/>
    </row>
    <row r="16" spans="1:17" s="9" customFormat="1" x14ac:dyDescent="0.2">
      <c r="A16" s="137"/>
      <c r="B16" s="137"/>
      <c r="C16" s="139" t="s">
        <v>784</v>
      </c>
      <c r="D16" s="140"/>
      <c r="E16" s="137"/>
      <c r="F16" s="138"/>
      <c r="G16" s="138"/>
      <c r="H16" s="138"/>
      <c r="I16" s="138"/>
      <c r="J16" s="138"/>
      <c r="K16" s="138"/>
      <c r="L16" s="138"/>
      <c r="M16" s="138"/>
      <c r="N16" s="138"/>
      <c r="O16" s="138"/>
      <c r="P16" s="138"/>
    </row>
    <row r="17" spans="1:17" s="9" customFormat="1" ht="51" x14ac:dyDescent="0.2">
      <c r="A17" s="119">
        <v>3</v>
      </c>
      <c r="B17" s="58" t="s">
        <v>779</v>
      </c>
      <c r="C17" s="118" t="s">
        <v>785</v>
      </c>
      <c r="D17" s="119" t="s">
        <v>824</v>
      </c>
      <c r="E17" s="119">
        <v>24</v>
      </c>
      <c r="F17" s="121"/>
      <c r="G17" s="121"/>
      <c r="H17" s="121"/>
      <c r="I17" s="121"/>
      <c r="J17" s="121"/>
      <c r="K17" s="121"/>
      <c r="L17" s="121"/>
      <c r="M17" s="121"/>
      <c r="N17" s="121"/>
      <c r="O17" s="121"/>
      <c r="P17" s="121"/>
    </row>
    <row r="18" spans="1:17" s="9" customFormat="1" ht="15.75" x14ac:dyDescent="0.2">
      <c r="A18" s="119">
        <v>4</v>
      </c>
      <c r="B18" s="58" t="s">
        <v>779</v>
      </c>
      <c r="C18" s="118" t="s">
        <v>786</v>
      </c>
      <c r="D18" s="119" t="s">
        <v>825</v>
      </c>
      <c r="E18" s="119">
        <v>80</v>
      </c>
      <c r="F18" s="121"/>
      <c r="G18" s="121"/>
      <c r="H18" s="121"/>
      <c r="I18" s="121"/>
      <c r="J18" s="121"/>
      <c r="K18" s="121"/>
      <c r="L18" s="121"/>
      <c r="M18" s="121"/>
      <c r="N18" s="121"/>
      <c r="O18" s="121"/>
      <c r="P18" s="121"/>
    </row>
    <row r="19" spans="1:17" s="9" customFormat="1" ht="25.5" x14ac:dyDescent="0.2">
      <c r="A19" s="119">
        <v>5</v>
      </c>
      <c r="B19" s="58" t="s">
        <v>779</v>
      </c>
      <c r="C19" s="118" t="s">
        <v>787</v>
      </c>
      <c r="D19" s="119" t="s">
        <v>824</v>
      </c>
      <c r="E19" s="119">
        <v>12</v>
      </c>
      <c r="F19" s="121"/>
      <c r="G19" s="121"/>
      <c r="H19" s="121"/>
      <c r="I19" s="121"/>
      <c r="J19" s="121"/>
      <c r="K19" s="121"/>
      <c r="L19" s="121"/>
      <c r="M19" s="121"/>
      <c r="N19" s="121"/>
      <c r="O19" s="121"/>
      <c r="P19" s="121"/>
    </row>
    <row r="20" spans="1:17" s="9" customFormat="1" ht="15.75" x14ac:dyDescent="0.2">
      <c r="A20" s="119">
        <v>6</v>
      </c>
      <c r="B20" s="58" t="s">
        <v>779</v>
      </c>
      <c r="C20" s="118" t="s">
        <v>788</v>
      </c>
      <c r="D20" s="119" t="s">
        <v>824</v>
      </c>
      <c r="E20" s="119">
        <v>2.4</v>
      </c>
      <c r="F20" s="121"/>
      <c r="G20" s="121"/>
      <c r="H20" s="121"/>
      <c r="I20" s="121"/>
      <c r="J20" s="121"/>
      <c r="K20" s="121"/>
      <c r="L20" s="121"/>
      <c r="M20" s="121"/>
      <c r="N20" s="121"/>
      <c r="O20" s="121"/>
      <c r="P20" s="121"/>
    </row>
    <row r="21" spans="1:17" s="9" customFormat="1" ht="25.5" x14ac:dyDescent="0.2">
      <c r="A21" s="371">
        <v>7</v>
      </c>
      <c r="B21" s="371" t="s">
        <v>779</v>
      </c>
      <c r="C21" s="376" t="s">
        <v>883</v>
      </c>
      <c r="D21" s="371" t="s">
        <v>606</v>
      </c>
      <c r="E21" s="377">
        <v>80</v>
      </c>
      <c r="F21" s="374"/>
      <c r="G21" s="374"/>
      <c r="H21" s="374"/>
      <c r="I21" s="374"/>
      <c r="J21" s="374"/>
      <c r="K21" s="374"/>
      <c r="L21" s="374"/>
      <c r="M21" s="374"/>
      <c r="N21" s="374"/>
      <c r="O21" s="374"/>
      <c r="P21" s="374"/>
    </row>
    <row r="22" spans="1:17" x14ac:dyDescent="0.2">
      <c r="A22" s="34"/>
      <c r="B22" s="34"/>
      <c r="C22" s="40"/>
      <c r="D22" s="36"/>
      <c r="E22" s="34"/>
      <c r="F22" s="34"/>
      <c r="G22" s="89"/>
      <c r="H22" s="90"/>
      <c r="I22" s="90"/>
      <c r="J22" s="90"/>
      <c r="K22" s="91" t="s">
        <v>826</v>
      </c>
      <c r="L22" s="92">
        <f>SUM(L12:L21)</f>
        <v>0</v>
      </c>
      <c r="M22" s="92">
        <f>SUM(M12:M21)</f>
        <v>0</v>
      </c>
      <c r="N22" s="92">
        <f>SUM(N12:N21)</f>
        <v>0</v>
      </c>
      <c r="O22" s="92">
        <f>SUM(O12:O21)</f>
        <v>0</v>
      </c>
      <c r="P22" s="93">
        <f>SUM(P12:P21)</f>
        <v>0</v>
      </c>
    </row>
    <row r="23" spans="1:17" x14ac:dyDescent="0.2">
      <c r="A23" s="34"/>
      <c r="B23" s="34"/>
      <c r="C23" s="40"/>
      <c r="D23" s="36"/>
      <c r="E23" s="34"/>
      <c r="F23" s="34"/>
      <c r="G23" s="89"/>
      <c r="H23" s="90"/>
      <c r="I23" s="90"/>
      <c r="J23" s="90"/>
      <c r="K23" s="91"/>
      <c r="L23" s="94"/>
      <c r="M23" s="94"/>
      <c r="N23" s="94"/>
      <c r="O23" s="94"/>
      <c r="P23" s="95"/>
    </row>
    <row r="24" spans="1:17" x14ac:dyDescent="0.2">
      <c r="A24" s="34"/>
      <c r="B24" s="34"/>
      <c r="C24" s="96" t="s">
        <v>20</v>
      </c>
      <c r="D24" s="36"/>
      <c r="E24" s="34"/>
      <c r="F24" s="53"/>
      <c r="G24" s="89"/>
      <c r="H24" s="90"/>
      <c r="I24" s="90"/>
      <c r="J24" s="90"/>
      <c r="K24" s="90"/>
      <c r="L24" s="90"/>
      <c r="M24" s="90"/>
      <c r="N24" s="90"/>
      <c r="O24" s="90"/>
      <c r="P24" s="97"/>
    </row>
    <row r="25" spans="1:17" s="4" customFormat="1" x14ac:dyDescent="0.2">
      <c r="A25" s="34"/>
      <c r="B25" s="34"/>
      <c r="C25" s="40"/>
      <c r="D25" s="36"/>
      <c r="E25" s="34"/>
      <c r="F25" s="53"/>
      <c r="G25" s="89"/>
      <c r="H25" s="90"/>
      <c r="I25" s="90"/>
      <c r="J25" s="90"/>
      <c r="K25" s="90"/>
      <c r="L25" s="90"/>
      <c r="M25" s="90"/>
      <c r="N25" s="90"/>
      <c r="O25" s="90"/>
      <c r="P25" s="97"/>
      <c r="Q25" s="6"/>
    </row>
    <row r="26" spans="1:17" x14ac:dyDescent="0.2">
      <c r="A26" s="34"/>
      <c r="B26" s="34"/>
      <c r="C26" s="40"/>
      <c r="D26" s="36"/>
      <c r="E26" s="34"/>
      <c r="F26" s="34"/>
      <c r="G26" s="89"/>
      <c r="H26" s="90"/>
      <c r="I26" s="90"/>
      <c r="J26" s="90"/>
      <c r="K26" s="90"/>
      <c r="L26" s="90"/>
      <c r="M26" s="90"/>
      <c r="N26" s="90"/>
      <c r="O26" s="90"/>
      <c r="P26" s="97"/>
    </row>
    <row r="27" spans="1:17" x14ac:dyDescent="0.2">
      <c r="A27" s="34"/>
      <c r="B27" s="34"/>
      <c r="C27" s="40"/>
      <c r="D27" s="36"/>
      <c r="E27" s="34"/>
      <c r="F27" s="34"/>
      <c r="G27" s="89"/>
      <c r="H27" s="90"/>
      <c r="I27" s="90"/>
      <c r="J27" s="90"/>
      <c r="K27" s="90"/>
      <c r="L27" s="90"/>
      <c r="M27" s="90"/>
      <c r="N27" s="90"/>
      <c r="O27" s="90"/>
      <c r="P27" s="97"/>
    </row>
    <row r="28" spans="1:17" x14ac:dyDescent="0.2">
      <c r="A28" s="34"/>
      <c r="B28" s="34"/>
      <c r="C28" s="40"/>
      <c r="D28" s="36"/>
      <c r="E28" s="34"/>
      <c r="F28" s="34"/>
      <c r="G28" s="89"/>
      <c r="H28" s="90"/>
      <c r="I28" s="90"/>
      <c r="J28" s="90"/>
      <c r="K28" s="90"/>
      <c r="L28" s="90"/>
      <c r="M28" s="90"/>
      <c r="N28" s="90"/>
      <c r="O28" s="90"/>
      <c r="P28" s="97"/>
    </row>
    <row r="29" spans="1:17" x14ac:dyDescent="0.2">
      <c r="A29" s="34"/>
      <c r="B29" s="34"/>
      <c r="C29" s="96" t="s">
        <v>820</v>
      </c>
      <c r="D29" s="36"/>
      <c r="E29" s="34"/>
      <c r="F29" s="34"/>
      <c r="G29" s="89"/>
      <c r="H29" s="90"/>
      <c r="I29" s="90"/>
      <c r="J29" s="90"/>
      <c r="K29" s="90"/>
      <c r="L29" s="90"/>
      <c r="M29" s="90"/>
      <c r="N29" s="90"/>
      <c r="O29" s="90"/>
      <c r="P29" s="97"/>
    </row>
    <row r="30" spans="1:17" x14ac:dyDescent="0.2">
      <c r="A30" s="34"/>
      <c r="B30" s="34"/>
      <c r="C30" s="40"/>
      <c r="D30" s="36"/>
      <c r="E30" s="34"/>
      <c r="F30" s="34"/>
      <c r="G30" s="89"/>
      <c r="H30" s="90"/>
      <c r="I30" s="90"/>
      <c r="J30" s="90"/>
      <c r="K30" s="90"/>
      <c r="L30" s="90"/>
      <c r="M30" s="90"/>
      <c r="N30" s="90"/>
      <c r="O30" s="90"/>
      <c r="P30" s="97"/>
    </row>
  </sheetData>
  <mergeCells count="7">
    <mergeCell ref="L9:P9"/>
    <mergeCell ref="A9:A10"/>
    <mergeCell ref="B9:B10"/>
    <mergeCell ref="C9:C10"/>
    <mergeCell ref="D9:D10"/>
    <mergeCell ref="E9:E10"/>
    <mergeCell ref="F9:K9"/>
  </mergeCells>
  <pageMargins left="0.39370078740157483" right="0.35433070866141736" top="1.0236220472440944" bottom="0.39370078740157483" header="0.51181102362204722" footer="0.15748031496062992"/>
  <pageSetup paperSize="9" orientation="landscape" horizontalDpi="4294967292" verticalDpi="360" r:id="rId1"/>
  <headerFooter alignWithMargins="0">
    <oddHeader>&amp;C&amp;12LOKĀLĀ TĀME Nr. 5-1
&amp;"Arial,Bold"&amp;UTERITORIJAS LABIEKĀRTOŠANA.</oddHeader>
    <oddFooter>&amp;C&amp;8&amp;P</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R151"/>
  <sheetViews>
    <sheetView zoomScaleNormal="100" workbookViewId="0">
      <selection activeCell="R5" sqref="R5"/>
    </sheetView>
  </sheetViews>
  <sheetFormatPr defaultColWidth="9.140625" defaultRowHeight="12.75" x14ac:dyDescent="0.2"/>
  <cols>
    <col min="1" max="1" width="4.42578125" style="3" customWidth="1"/>
    <col min="2" max="2" width="9.42578125" style="3" customWidth="1"/>
    <col min="3" max="3" width="37" style="1" customWidth="1"/>
    <col min="4" max="4" width="4.28515625" style="2" customWidth="1"/>
    <col min="5" max="5" width="7.7109375" style="3" customWidth="1"/>
    <col min="6" max="6" width="6.28515625" style="3" customWidth="1"/>
    <col min="7" max="7" width="6.5703125" style="4" customWidth="1"/>
    <col min="8" max="8" width="9.140625" style="5" customWidth="1"/>
    <col min="9" max="11" width="8.85546875" style="5" customWidth="1"/>
    <col min="12" max="13" width="8.42578125" style="5" customWidth="1"/>
    <col min="14" max="14" width="9.42578125" style="5" customWidth="1"/>
    <col min="15" max="15" width="8.42578125" style="5" customWidth="1"/>
    <col min="16" max="16" width="9.42578125" style="6" customWidth="1"/>
    <col min="17" max="16384" width="9.140625" style="6"/>
  </cols>
  <sheetData>
    <row r="1" spans="1:17" ht="15" x14ac:dyDescent="0.2">
      <c r="A1" s="62" t="s">
        <v>1</v>
      </c>
      <c r="B1" s="62"/>
      <c r="C1" s="63"/>
      <c r="D1" s="64" t="s">
        <v>35</v>
      </c>
      <c r="E1" s="65"/>
      <c r="F1" s="65"/>
      <c r="G1" s="66"/>
      <c r="H1" s="67"/>
      <c r="I1" s="67"/>
      <c r="J1" s="67"/>
      <c r="K1" s="67"/>
      <c r="L1" s="67"/>
      <c r="M1" s="67"/>
      <c r="N1" s="67"/>
      <c r="O1" s="67"/>
      <c r="P1" s="68"/>
    </row>
    <row r="2" spans="1:17" ht="15" x14ac:dyDescent="0.2">
      <c r="A2" s="62" t="s">
        <v>2</v>
      </c>
      <c r="B2" s="62"/>
      <c r="C2" s="63"/>
      <c r="D2" s="38" t="s">
        <v>48</v>
      </c>
      <c r="E2" s="65"/>
      <c r="F2" s="65"/>
      <c r="G2" s="66"/>
      <c r="H2" s="67"/>
      <c r="I2" s="67"/>
      <c r="J2" s="67"/>
      <c r="K2" s="67"/>
      <c r="L2" s="67"/>
      <c r="M2" s="67"/>
      <c r="N2" s="67"/>
      <c r="O2" s="67"/>
      <c r="P2" s="68"/>
    </row>
    <row r="3" spans="1:17" ht="15" x14ac:dyDescent="0.2">
      <c r="A3" s="62"/>
      <c r="B3" s="62"/>
      <c r="C3" s="63"/>
      <c r="D3" s="38" t="s">
        <v>881</v>
      </c>
      <c r="E3" s="65"/>
      <c r="F3" s="65"/>
      <c r="G3" s="66"/>
      <c r="H3" s="67"/>
      <c r="I3" s="67"/>
      <c r="J3" s="67"/>
      <c r="K3" s="67"/>
      <c r="L3" s="67"/>
      <c r="M3" s="67"/>
      <c r="N3" s="67"/>
      <c r="O3" s="67"/>
      <c r="P3" s="68"/>
    </row>
    <row r="4" spans="1:17" ht="15" x14ac:dyDescent="0.2">
      <c r="A4" s="62"/>
      <c r="B4" s="62"/>
      <c r="C4" s="63"/>
      <c r="D4" s="38" t="s">
        <v>429</v>
      </c>
      <c r="E4" s="65"/>
      <c r="F4" s="65"/>
      <c r="G4" s="66"/>
      <c r="H4" s="67"/>
      <c r="I4" s="67"/>
      <c r="J4" s="67"/>
      <c r="K4" s="67"/>
      <c r="L4" s="67"/>
      <c r="M4" s="67"/>
      <c r="N4" s="67"/>
      <c r="O4" s="67"/>
      <c r="P4" s="68"/>
    </row>
    <row r="5" spans="1:17" ht="15" x14ac:dyDescent="0.2">
      <c r="A5" s="62" t="s">
        <v>3</v>
      </c>
      <c r="B5" s="62"/>
      <c r="C5" s="63"/>
      <c r="D5" s="38" t="s">
        <v>49</v>
      </c>
      <c r="E5" s="65"/>
      <c r="F5" s="65"/>
      <c r="G5" s="66"/>
      <c r="H5" s="67"/>
      <c r="I5" s="67"/>
      <c r="J5" s="67"/>
      <c r="K5" s="67"/>
      <c r="L5" s="67"/>
      <c r="M5" s="67"/>
      <c r="N5" s="67"/>
      <c r="O5" s="67"/>
      <c r="P5" s="68"/>
    </row>
    <row r="6" spans="1:17" ht="15" x14ac:dyDescent="0.2">
      <c r="A6" s="62" t="s">
        <v>4</v>
      </c>
      <c r="B6" s="62"/>
      <c r="C6" s="63"/>
      <c r="D6" s="69"/>
      <c r="E6" s="65"/>
      <c r="F6" s="65"/>
      <c r="G6" s="66"/>
      <c r="H6" s="67"/>
      <c r="I6" s="67"/>
      <c r="J6" s="67"/>
      <c r="K6" s="67"/>
      <c r="L6" s="67"/>
      <c r="M6" s="67"/>
      <c r="N6" s="67"/>
      <c r="O6" s="67"/>
      <c r="P6" s="68"/>
    </row>
    <row r="7" spans="1:17" ht="15" x14ac:dyDescent="0.2">
      <c r="A7" s="62" t="s">
        <v>872</v>
      </c>
      <c r="B7" s="62"/>
      <c r="C7" s="63"/>
      <c r="D7" s="70"/>
      <c r="E7" s="65"/>
      <c r="F7" s="65"/>
      <c r="G7" s="66"/>
      <c r="H7" s="67"/>
      <c r="I7" s="67"/>
      <c r="J7" s="67"/>
      <c r="K7" s="67"/>
      <c r="L7" s="67"/>
      <c r="M7" s="67"/>
      <c r="N7" s="67"/>
      <c r="O7" s="71" t="s">
        <v>823</v>
      </c>
      <c r="P7" s="72">
        <f>P141</f>
        <v>0</v>
      </c>
    </row>
    <row r="8" spans="1:17" ht="15" x14ac:dyDescent="0.2">
      <c r="A8" s="37" t="s">
        <v>828</v>
      </c>
      <c r="B8" s="37"/>
      <c r="C8" s="63"/>
      <c r="D8" s="70"/>
      <c r="E8" s="65"/>
      <c r="F8" s="65"/>
      <c r="G8" s="66"/>
      <c r="H8" s="67"/>
      <c r="I8" s="67"/>
      <c r="J8" s="67"/>
      <c r="K8" s="67"/>
      <c r="L8" s="67"/>
      <c r="M8" s="67"/>
      <c r="N8" s="67"/>
      <c r="O8" s="67"/>
      <c r="P8" s="68"/>
    </row>
    <row r="9" spans="1:17" ht="20.25" customHeight="1" x14ac:dyDescent="0.2">
      <c r="A9" s="390" t="s">
        <v>5</v>
      </c>
      <c r="B9" s="390" t="s">
        <v>64</v>
      </c>
      <c r="C9" s="402" t="s">
        <v>37</v>
      </c>
      <c r="D9" s="400" t="s">
        <v>6</v>
      </c>
      <c r="E9" s="390" t="s">
        <v>7</v>
      </c>
      <c r="F9" s="389" t="s">
        <v>8</v>
      </c>
      <c r="G9" s="389"/>
      <c r="H9" s="389"/>
      <c r="I9" s="389"/>
      <c r="J9" s="389"/>
      <c r="K9" s="399"/>
      <c r="L9" s="398" t="s">
        <v>11</v>
      </c>
      <c r="M9" s="389"/>
      <c r="N9" s="389"/>
      <c r="O9" s="389"/>
      <c r="P9" s="399"/>
      <c r="Q9" s="7"/>
    </row>
    <row r="10" spans="1:17" ht="90" customHeight="1" x14ac:dyDescent="0.2">
      <c r="A10" s="391"/>
      <c r="B10" s="391"/>
      <c r="C10" s="403"/>
      <c r="D10" s="401"/>
      <c r="E10" s="391"/>
      <c r="F10" s="160" t="s">
        <v>9</v>
      </c>
      <c r="G10" s="160" t="s">
        <v>23</v>
      </c>
      <c r="H10" s="161" t="s">
        <v>24</v>
      </c>
      <c r="I10" s="161" t="s">
        <v>36</v>
      </c>
      <c r="J10" s="161" t="s">
        <v>25</v>
      </c>
      <c r="K10" s="161" t="s">
        <v>26</v>
      </c>
      <c r="L10" s="161" t="s">
        <v>10</v>
      </c>
      <c r="M10" s="161" t="s">
        <v>24</v>
      </c>
      <c r="N10" s="161" t="s">
        <v>36</v>
      </c>
      <c r="O10" s="161" t="s">
        <v>25</v>
      </c>
      <c r="P10" s="161" t="s">
        <v>27</v>
      </c>
    </row>
    <row r="11" spans="1:17" x14ac:dyDescent="0.2">
      <c r="A11" s="98"/>
      <c r="B11" s="98"/>
      <c r="C11" s="99"/>
      <c r="D11" s="100"/>
      <c r="E11" s="41"/>
      <c r="F11" s="46"/>
      <c r="G11" s="101"/>
      <c r="H11" s="102"/>
      <c r="I11" s="102"/>
      <c r="J11" s="103"/>
      <c r="K11" s="102"/>
      <c r="L11" s="103"/>
      <c r="M11" s="102"/>
      <c r="N11" s="103"/>
      <c r="O11" s="102"/>
      <c r="P11" s="104"/>
    </row>
    <row r="12" spans="1:17" s="29" customFormat="1" x14ac:dyDescent="0.2">
      <c r="A12" s="135"/>
      <c r="B12" s="135"/>
      <c r="C12" s="136" t="s">
        <v>493</v>
      </c>
      <c r="D12" s="180"/>
      <c r="E12" s="135"/>
      <c r="F12" s="135"/>
      <c r="G12" s="210"/>
      <c r="H12" s="211"/>
      <c r="I12" s="211"/>
      <c r="J12" s="211"/>
      <c r="K12" s="211"/>
      <c r="L12" s="211"/>
      <c r="M12" s="211"/>
      <c r="N12" s="211"/>
      <c r="O12" s="211"/>
      <c r="P12" s="210"/>
    </row>
    <row r="13" spans="1:17" s="9" customFormat="1" x14ac:dyDescent="0.2">
      <c r="A13" s="137"/>
      <c r="B13" s="137"/>
      <c r="C13" s="139" t="s">
        <v>486</v>
      </c>
      <c r="D13" s="180"/>
      <c r="E13" s="135"/>
      <c r="F13" s="135"/>
      <c r="G13" s="210"/>
      <c r="H13" s="242"/>
      <c r="I13" s="211"/>
      <c r="J13" s="211"/>
      <c r="K13" s="211"/>
      <c r="L13" s="211"/>
      <c r="M13" s="211"/>
      <c r="N13" s="211"/>
      <c r="O13" s="211"/>
      <c r="P13" s="210"/>
    </row>
    <row r="14" spans="1:17" s="9" customFormat="1" ht="38.25" x14ac:dyDescent="0.2">
      <c r="A14" s="119">
        <v>1</v>
      </c>
      <c r="B14" s="122" t="s">
        <v>108</v>
      </c>
      <c r="C14" s="348" t="s">
        <v>485</v>
      </c>
      <c r="D14" s="119" t="s">
        <v>868</v>
      </c>
      <c r="E14" s="349">
        <v>9.02</v>
      </c>
      <c r="F14" s="121"/>
      <c r="G14" s="121"/>
      <c r="H14" s="121"/>
      <c r="I14" s="121"/>
      <c r="J14" s="121"/>
      <c r="K14" s="121"/>
      <c r="L14" s="121"/>
      <c r="M14" s="121"/>
      <c r="N14" s="121"/>
      <c r="O14" s="121"/>
      <c r="P14" s="121"/>
    </row>
    <row r="15" spans="1:17" s="9" customFormat="1" x14ac:dyDescent="0.2">
      <c r="A15" s="119">
        <v>2</v>
      </c>
      <c r="B15" s="122" t="s">
        <v>108</v>
      </c>
      <c r="C15" s="348" t="s">
        <v>479</v>
      </c>
      <c r="D15" s="119" t="s">
        <v>472</v>
      </c>
      <c r="E15" s="350">
        <v>543.4</v>
      </c>
      <c r="F15" s="121"/>
      <c r="G15" s="121"/>
      <c r="H15" s="121"/>
      <c r="I15" s="121"/>
      <c r="J15" s="121"/>
      <c r="K15" s="121"/>
      <c r="L15" s="121"/>
      <c r="M15" s="121"/>
      <c r="N15" s="121"/>
      <c r="O15" s="121"/>
      <c r="P15" s="121"/>
    </row>
    <row r="16" spans="1:17" s="9" customFormat="1" x14ac:dyDescent="0.2">
      <c r="A16" s="119">
        <v>3</v>
      </c>
      <c r="B16" s="122" t="s">
        <v>108</v>
      </c>
      <c r="C16" s="348" t="s">
        <v>483</v>
      </c>
      <c r="D16" s="119" t="s">
        <v>472</v>
      </c>
      <c r="E16" s="350">
        <v>208.6</v>
      </c>
      <c r="F16" s="121"/>
      <c r="G16" s="121"/>
      <c r="H16" s="121"/>
      <c r="I16" s="121"/>
      <c r="J16" s="121"/>
      <c r="K16" s="121"/>
      <c r="L16" s="121"/>
      <c r="M16" s="121"/>
      <c r="N16" s="121"/>
      <c r="O16" s="121"/>
      <c r="P16" s="121"/>
    </row>
    <row r="17" spans="1:16" s="9" customFormat="1" x14ac:dyDescent="0.2">
      <c r="A17" s="137"/>
      <c r="B17" s="137"/>
      <c r="C17" s="139" t="s">
        <v>487</v>
      </c>
      <c r="D17" s="180"/>
      <c r="E17" s="135"/>
      <c r="F17" s="138"/>
      <c r="G17" s="138"/>
      <c r="H17" s="138"/>
      <c r="I17" s="138"/>
      <c r="J17" s="138"/>
      <c r="K17" s="138"/>
      <c r="L17" s="138"/>
      <c r="M17" s="138"/>
      <c r="N17" s="138"/>
      <c r="O17" s="138"/>
      <c r="P17" s="138"/>
    </row>
    <row r="18" spans="1:16" s="9" customFormat="1" ht="38.25" x14ac:dyDescent="0.2">
      <c r="A18" s="119">
        <v>4</v>
      </c>
      <c r="B18" s="122" t="s">
        <v>108</v>
      </c>
      <c r="C18" s="348" t="s">
        <v>485</v>
      </c>
      <c r="D18" s="119" t="s">
        <v>868</v>
      </c>
      <c r="E18" s="349">
        <v>11.74</v>
      </c>
      <c r="F18" s="121"/>
      <c r="G18" s="121"/>
      <c r="H18" s="121"/>
      <c r="I18" s="121"/>
      <c r="J18" s="121"/>
      <c r="K18" s="121"/>
      <c r="L18" s="121"/>
      <c r="M18" s="121"/>
      <c r="N18" s="121"/>
      <c r="O18" s="121"/>
      <c r="P18" s="121"/>
    </row>
    <row r="19" spans="1:16" s="9" customFormat="1" x14ac:dyDescent="0.2">
      <c r="A19" s="119">
        <v>5</v>
      </c>
      <c r="B19" s="122" t="s">
        <v>108</v>
      </c>
      <c r="C19" s="348" t="s">
        <v>471</v>
      </c>
      <c r="D19" s="119" t="s">
        <v>472</v>
      </c>
      <c r="E19" s="350">
        <v>1162.7</v>
      </c>
      <c r="F19" s="121"/>
      <c r="G19" s="121"/>
      <c r="H19" s="121"/>
      <c r="I19" s="121"/>
      <c r="J19" s="121"/>
      <c r="K19" s="121"/>
      <c r="L19" s="121"/>
      <c r="M19" s="121"/>
      <c r="N19" s="121"/>
      <c r="O19" s="121"/>
      <c r="P19" s="121"/>
    </row>
    <row r="20" spans="1:16" s="9" customFormat="1" x14ac:dyDescent="0.2">
      <c r="A20" s="119">
        <v>6</v>
      </c>
      <c r="B20" s="122" t="s">
        <v>108</v>
      </c>
      <c r="C20" s="348" t="s">
        <v>480</v>
      </c>
      <c r="D20" s="119" t="s">
        <v>472</v>
      </c>
      <c r="E20" s="350">
        <v>385.01</v>
      </c>
      <c r="F20" s="121"/>
      <c r="G20" s="121"/>
      <c r="H20" s="121"/>
      <c r="I20" s="121"/>
      <c r="J20" s="121"/>
      <c r="K20" s="121"/>
      <c r="L20" s="121"/>
      <c r="M20" s="121"/>
      <c r="N20" s="121"/>
      <c r="O20" s="121"/>
      <c r="P20" s="121"/>
    </row>
    <row r="21" spans="1:16" s="9" customFormat="1" x14ac:dyDescent="0.2">
      <c r="A21" s="137"/>
      <c r="B21" s="137"/>
      <c r="C21" s="139" t="s">
        <v>488</v>
      </c>
      <c r="D21" s="180"/>
      <c r="E21" s="135"/>
      <c r="F21" s="138"/>
      <c r="G21" s="138"/>
      <c r="H21" s="138"/>
      <c r="I21" s="138"/>
      <c r="J21" s="138"/>
      <c r="K21" s="138"/>
      <c r="L21" s="138"/>
      <c r="M21" s="138"/>
      <c r="N21" s="138"/>
      <c r="O21" s="138"/>
      <c r="P21" s="138"/>
    </row>
    <row r="22" spans="1:16" s="9" customFormat="1" ht="38.25" x14ac:dyDescent="0.2">
      <c r="A22" s="119">
        <v>7</v>
      </c>
      <c r="B22" s="122" t="s">
        <v>108</v>
      </c>
      <c r="C22" s="348" t="s">
        <v>485</v>
      </c>
      <c r="D22" s="119" t="s">
        <v>868</v>
      </c>
      <c r="E22" s="349">
        <v>63.9</v>
      </c>
      <c r="F22" s="121"/>
      <c r="G22" s="121"/>
      <c r="H22" s="121"/>
      <c r="I22" s="121"/>
      <c r="J22" s="121"/>
      <c r="K22" s="121"/>
      <c r="L22" s="121"/>
      <c r="M22" s="121"/>
      <c r="N22" s="121"/>
      <c r="O22" s="121"/>
      <c r="P22" s="121"/>
    </row>
    <row r="23" spans="1:16" s="9" customFormat="1" x14ac:dyDescent="0.2">
      <c r="A23" s="119">
        <v>8</v>
      </c>
      <c r="B23" s="122" t="s">
        <v>108</v>
      </c>
      <c r="C23" s="348" t="s">
        <v>471</v>
      </c>
      <c r="D23" s="119" t="s">
        <v>472</v>
      </c>
      <c r="E23" s="350">
        <v>2002</v>
      </c>
      <c r="F23" s="121"/>
      <c r="G23" s="121"/>
      <c r="H23" s="121"/>
      <c r="I23" s="121"/>
      <c r="J23" s="121"/>
      <c r="K23" s="121"/>
      <c r="L23" s="121"/>
      <c r="M23" s="121"/>
      <c r="N23" s="121"/>
      <c r="O23" s="121"/>
      <c r="P23" s="121"/>
    </row>
    <row r="24" spans="1:16" s="9" customFormat="1" x14ac:dyDescent="0.2">
      <c r="A24" s="119">
        <v>9</v>
      </c>
      <c r="B24" s="122" t="s">
        <v>108</v>
      </c>
      <c r="C24" s="348" t="s">
        <v>473</v>
      </c>
      <c r="D24" s="119" t="s">
        <v>472</v>
      </c>
      <c r="E24" s="350">
        <v>1232.4000000000001</v>
      </c>
      <c r="F24" s="121"/>
      <c r="G24" s="121"/>
      <c r="H24" s="121"/>
      <c r="I24" s="121"/>
      <c r="J24" s="121"/>
      <c r="K24" s="121"/>
      <c r="L24" s="121"/>
      <c r="M24" s="121"/>
      <c r="N24" s="121"/>
      <c r="O24" s="121"/>
      <c r="P24" s="121"/>
    </row>
    <row r="25" spans="1:16" s="9" customFormat="1" x14ac:dyDescent="0.2">
      <c r="A25" s="119">
        <v>10</v>
      </c>
      <c r="B25" s="122" t="s">
        <v>108</v>
      </c>
      <c r="C25" s="348" t="s">
        <v>474</v>
      </c>
      <c r="D25" s="119" t="s">
        <v>472</v>
      </c>
      <c r="E25" s="350">
        <v>720.35</v>
      </c>
      <c r="F25" s="121"/>
      <c r="G25" s="121"/>
      <c r="H25" s="121"/>
      <c r="I25" s="121"/>
      <c r="J25" s="121"/>
      <c r="K25" s="121"/>
      <c r="L25" s="121"/>
      <c r="M25" s="121"/>
      <c r="N25" s="121"/>
      <c r="O25" s="121"/>
      <c r="P25" s="121"/>
    </row>
    <row r="26" spans="1:16" s="9" customFormat="1" x14ac:dyDescent="0.2">
      <c r="A26" s="137"/>
      <c r="B26" s="137"/>
      <c r="C26" s="139" t="s">
        <v>489</v>
      </c>
      <c r="D26" s="180"/>
      <c r="E26" s="135"/>
      <c r="F26" s="138"/>
      <c r="G26" s="138"/>
      <c r="H26" s="138"/>
      <c r="I26" s="138"/>
      <c r="J26" s="138"/>
      <c r="K26" s="138"/>
      <c r="L26" s="138"/>
      <c r="M26" s="138"/>
      <c r="N26" s="138"/>
      <c r="O26" s="138"/>
      <c r="P26" s="138"/>
    </row>
    <row r="27" spans="1:16" s="9" customFormat="1" ht="38.25" x14ac:dyDescent="0.2">
      <c r="A27" s="119">
        <v>11</v>
      </c>
      <c r="B27" s="122" t="s">
        <v>108</v>
      </c>
      <c r="C27" s="348" t="s">
        <v>485</v>
      </c>
      <c r="D27" s="119" t="s">
        <v>868</v>
      </c>
      <c r="E27" s="349">
        <v>17</v>
      </c>
      <c r="F27" s="121"/>
      <c r="G27" s="121"/>
      <c r="H27" s="121"/>
      <c r="I27" s="121"/>
      <c r="J27" s="121"/>
      <c r="K27" s="121"/>
      <c r="L27" s="121"/>
      <c r="M27" s="121"/>
      <c r="N27" s="121"/>
      <c r="O27" s="121"/>
      <c r="P27" s="121"/>
    </row>
    <row r="28" spans="1:16" s="9" customFormat="1" x14ac:dyDescent="0.2">
      <c r="A28" s="119">
        <v>12</v>
      </c>
      <c r="B28" s="122" t="s">
        <v>108</v>
      </c>
      <c r="C28" s="348" t="s">
        <v>471</v>
      </c>
      <c r="D28" s="119" t="s">
        <v>472</v>
      </c>
      <c r="E28" s="350">
        <v>390.39</v>
      </c>
      <c r="F28" s="121"/>
      <c r="G28" s="121"/>
      <c r="H28" s="121"/>
      <c r="I28" s="121"/>
      <c r="J28" s="121"/>
      <c r="K28" s="121"/>
      <c r="L28" s="121"/>
      <c r="M28" s="121"/>
      <c r="N28" s="121"/>
      <c r="O28" s="121"/>
      <c r="P28" s="121"/>
    </row>
    <row r="29" spans="1:16" s="9" customFormat="1" x14ac:dyDescent="0.2">
      <c r="A29" s="119">
        <v>13</v>
      </c>
      <c r="B29" s="122" t="s">
        <v>108</v>
      </c>
      <c r="C29" s="348" t="s">
        <v>473</v>
      </c>
      <c r="D29" s="119" t="s">
        <v>472</v>
      </c>
      <c r="E29" s="350">
        <v>320.42</v>
      </c>
      <c r="F29" s="121"/>
      <c r="G29" s="121"/>
      <c r="H29" s="121"/>
      <c r="I29" s="121"/>
      <c r="J29" s="121"/>
      <c r="K29" s="121"/>
      <c r="L29" s="121"/>
      <c r="M29" s="121"/>
      <c r="N29" s="121"/>
      <c r="O29" s="121"/>
      <c r="P29" s="121"/>
    </row>
    <row r="30" spans="1:16" s="9" customFormat="1" x14ac:dyDescent="0.2">
      <c r="A30" s="119">
        <v>14</v>
      </c>
      <c r="B30" s="122" t="s">
        <v>108</v>
      </c>
      <c r="C30" s="348" t="s">
        <v>480</v>
      </c>
      <c r="D30" s="119" t="s">
        <v>472</v>
      </c>
      <c r="E30" s="350">
        <v>252.66</v>
      </c>
      <c r="F30" s="121"/>
      <c r="G30" s="121"/>
      <c r="H30" s="121"/>
      <c r="I30" s="121"/>
      <c r="J30" s="121"/>
      <c r="K30" s="121"/>
      <c r="L30" s="121"/>
      <c r="M30" s="121"/>
      <c r="N30" s="121"/>
      <c r="O30" s="121"/>
      <c r="P30" s="121"/>
    </row>
    <row r="31" spans="1:16" s="9" customFormat="1" x14ac:dyDescent="0.2">
      <c r="A31" s="137"/>
      <c r="B31" s="137"/>
      <c r="C31" s="139" t="s">
        <v>490</v>
      </c>
      <c r="D31" s="180"/>
      <c r="E31" s="135"/>
      <c r="F31" s="138"/>
      <c r="G31" s="138"/>
      <c r="H31" s="138"/>
      <c r="I31" s="138"/>
      <c r="J31" s="138"/>
      <c r="K31" s="138"/>
      <c r="L31" s="138"/>
      <c r="M31" s="138"/>
      <c r="N31" s="138"/>
      <c r="O31" s="138"/>
      <c r="P31" s="138"/>
    </row>
    <row r="32" spans="1:16" s="9" customFormat="1" ht="38.25" x14ac:dyDescent="0.2">
      <c r="A32" s="119">
        <v>15</v>
      </c>
      <c r="B32" s="122" t="s">
        <v>108</v>
      </c>
      <c r="C32" s="348" t="s">
        <v>485</v>
      </c>
      <c r="D32" s="119" t="s">
        <v>868</v>
      </c>
      <c r="E32" s="349">
        <v>85.9</v>
      </c>
      <c r="F32" s="121"/>
      <c r="G32" s="121"/>
      <c r="H32" s="121"/>
      <c r="I32" s="121"/>
      <c r="J32" s="121"/>
      <c r="K32" s="121"/>
      <c r="L32" s="121"/>
      <c r="M32" s="121"/>
      <c r="N32" s="121"/>
      <c r="O32" s="121"/>
      <c r="P32" s="121"/>
    </row>
    <row r="33" spans="1:16" s="9" customFormat="1" x14ac:dyDescent="0.2">
      <c r="A33" s="119">
        <v>16</v>
      </c>
      <c r="B33" s="122" t="s">
        <v>108</v>
      </c>
      <c r="C33" s="348" t="s">
        <v>480</v>
      </c>
      <c r="D33" s="119" t="s">
        <v>472</v>
      </c>
      <c r="E33" s="350">
        <v>4763.8599999999997</v>
      </c>
      <c r="F33" s="121"/>
      <c r="G33" s="121"/>
      <c r="H33" s="121"/>
      <c r="I33" s="121"/>
      <c r="J33" s="121"/>
      <c r="K33" s="121"/>
      <c r="L33" s="121"/>
      <c r="M33" s="121"/>
      <c r="N33" s="121"/>
      <c r="O33" s="121"/>
      <c r="P33" s="121"/>
    </row>
    <row r="34" spans="1:16" s="9" customFormat="1" x14ac:dyDescent="0.2">
      <c r="A34" s="137"/>
      <c r="B34" s="137"/>
      <c r="C34" s="139" t="s">
        <v>491</v>
      </c>
      <c r="D34" s="180"/>
      <c r="E34" s="135"/>
      <c r="F34" s="138"/>
      <c r="G34" s="138"/>
      <c r="H34" s="138"/>
      <c r="I34" s="138"/>
      <c r="J34" s="138"/>
      <c r="K34" s="138"/>
      <c r="L34" s="138"/>
      <c r="M34" s="138"/>
      <c r="N34" s="138"/>
      <c r="O34" s="138"/>
      <c r="P34" s="138"/>
    </row>
    <row r="35" spans="1:16" s="9" customFormat="1" ht="38.25" x14ac:dyDescent="0.2">
      <c r="A35" s="119">
        <v>17</v>
      </c>
      <c r="B35" s="122" t="s">
        <v>108</v>
      </c>
      <c r="C35" s="348" t="s">
        <v>485</v>
      </c>
      <c r="D35" s="119" t="s">
        <v>868</v>
      </c>
      <c r="E35" s="349">
        <v>24.7</v>
      </c>
      <c r="F35" s="121"/>
      <c r="G35" s="121"/>
      <c r="H35" s="121"/>
      <c r="I35" s="121"/>
      <c r="J35" s="121"/>
      <c r="K35" s="121"/>
      <c r="L35" s="121"/>
      <c r="M35" s="121"/>
      <c r="N35" s="121"/>
      <c r="O35" s="121"/>
      <c r="P35" s="121"/>
    </row>
    <row r="36" spans="1:16" s="9" customFormat="1" x14ac:dyDescent="0.2">
      <c r="A36" s="119">
        <v>18</v>
      </c>
      <c r="B36" s="122" t="s">
        <v>108</v>
      </c>
      <c r="C36" s="348" t="s">
        <v>480</v>
      </c>
      <c r="D36" s="119" t="s">
        <v>472</v>
      </c>
      <c r="E36" s="350">
        <v>1323.47</v>
      </c>
      <c r="F36" s="121"/>
      <c r="G36" s="121"/>
      <c r="H36" s="121"/>
      <c r="I36" s="121"/>
      <c r="J36" s="121"/>
      <c r="K36" s="121"/>
      <c r="L36" s="121"/>
      <c r="M36" s="121"/>
      <c r="N36" s="121"/>
      <c r="O36" s="121"/>
      <c r="P36" s="121"/>
    </row>
    <row r="37" spans="1:16" s="9" customFormat="1" x14ac:dyDescent="0.2">
      <c r="A37" s="119">
        <v>19</v>
      </c>
      <c r="B37" s="122" t="s">
        <v>108</v>
      </c>
      <c r="C37" s="348" t="s">
        <v>483</v>
      </c>
      <c r="D37" s="119" t="s">
        <v>472</v>
      </c>
      <c r="E37" s="350">
        <v>118.5</v>
      </c>
      <c r="F37" s="121"/>
      <c r="G37" s="121"/>
      <c r="H37" s="121"/>
      <c r="I37" s="121"/>
      <c r="J37" s="121"/>
      <c r="K37" s="121"/>
      <c r="L37" s="121"/>
      <c r="M37" s="121"/>
      <c r="N37" s="121"/>
      <c r="O37" s="121"/>
      <c r="P37" s="121"/>
    </row>
    <row r="38" spans="1:16" s="9" customFormat="1" x14ac:dyDescent="0.2">
      <c r="A38" s="137"/>
      <c r="B38" s="137"/>
      <c r="C38" s="139" t="s">
        <v>492</v>
      </c>
      <c r="D38" s="180"/>
      <c r="E38" s="135"/>
      <c r="F38" s="138"/>
      <c r="G38" s="138"/>
      <c r="H38" s="138"/>
      <c r="I38" s="138"/>
      <c r="J38" s="138"/>
      <c r="K38" s="138"/>
      <c r="L38" s="138"/>
      <c r="M38" s="138"/>
      <c r="N38" s="138"/>
      <c r="O38" s="138"/>
      <c r="P38" s="138"/>
    </row>
    <row r="39" spans="1:16" s="9" customFormat="1" ht="38.25" x14ac:dyDescent="0.2">
      <c r="A39" s="119">
        <v>20</v>
      </c>
      <c r="B39" s="122" t="s">
        <v>108</v>
      </c>
      <c r="C39" s="348" t="s">
        <v>485</v>
      </c>
      <c r="D39" s="119" t="s">
        <v>868</v>
      </c>
      <c r="E39" s="349">
        <v>24.2</v>
      </c>
      <c r="F39" s="121"/>
      <c r="G39" s="121"/>
      <c r="H39" s="121"/>
      <c r="I39" s="121"/>
      <c r="J39" s="121"/>
      <c r="K39" s="121"/>
      <c r="L39" s="121"/>
      <c r="M39" s="121"/>
      <c r="N39" s="121"/>
      <c r="O39" s="121"/>
      <c r="P39" s="121"/>
    </row>
    <row r="40" spans="1:16" s="9" customFormat="1" x14ac:dyDescent="0.2">
      <c r="A40" s="119">
        <v>21</v>
      </c>
      <c r="B40" s="122" t="s">
        <v>108</v>
      </c>
      <c r="C40" s="348" t="s">
        <v>471</v>
      </c>
      <c r="D40" s="119" t="s">
        <v>472</v>
      </c>
      <c r="E40" s="350">
        <v>3033.8</v>
      </c>
      <c r="F40" s="121"/>
      <c r="G40" s="121"/>
      <c r="H40" s="121"/>
      <c r="I40" s="121"/>
      <c r="J40" s="121"/>
      <c r="K40" s="121"/>
      <c r="L40" s="121"/>
      <c r="M40" s="121"/>
      <c r="N40" s="121"/>
      <c r="O40" s="121"/>
      <c r="P40" s="121"/>
    </row>
    <row r="41" spans="1:16" s="9" customFormat="1" x14ac:dyDescent="0.2">
      <c r="A41" s="119">
        <v>22</v>
      </c>
      <c r="B41" s="122" t="s">
        <v>108</v>
      </c>
      <c r="C41" s="348" t="s">
        <v>473</v>
      </c>
      <c r="D41" s="119" t="s">
        <v>472</v>
      </c>
      <c r="E41" s="350">
        <v>829.5</v>
      </c>
      <c r="F41" s="121"/>
      <c r="G41" s="121"/>
      <c r="H41" s="121"/>
      <c r="I41" s="121"/>
      <c r="J41" s="121"/>
      <c r="K41" s="121"/>
      <c r="L41" s="121"/>
      <c r="M41" s="121"/>
      <c r="N41" s="121"/>
      <c r="O41" s="121"/>
      <c r="P41" s="121"/>
    </row>
    <row r="42" spans="1:16" s="9" customFormat="1" x14ac:dyDescent="0.2">
      <c r="A42" s="119">
        <v>23</v>
      </c>
      <c r="B42" s="122" t="s">
        <v>108</v>
      </c>
      <c r="C42" s="348" t="s">
        <v>480</v>
      </c>
      <c r="D42" s="119" t="s">
        <v>472</v>
      </c>
      <c r="E42" s="350">
        <v>747.43</v>
      </c>
      <c r="F42" s="121"/>
      <c r="G42" s="121"/>
      <c r="H42" s="121"/>
      <c r="I42" s="121"/>
      <c r="J42" s="121"/>
      <c r="K42" s="121"/>
      <c r="L42" s="121"/>
      <c r="M42" s="121"/>
      <c r="N42" s="121"/>
      <c r="O42" s="121"/>
      <c r="P42" s="121"/>
    </row>
    <row r="43" spans="1:16" s="9" customFormat="1" x14ac:dyDescent="0.2">
      <c r="A43" s="137"/>
      <c r="B43" s="137"/>
      <c r="C43" s="139" t="s">
        <v>496</v>
      </c>
      <c r="D43" s="180"/>
      <c r="E43" s="135"/>
      <c r="F43" s="138"/>
      <c r="G43" s="138"/>
      <c r="H43" s="138"/>
      <c r="I43" s="138"/>
      <c r="J43" s="138"/>
      <c r="K43" s="138"/>
      <c r="L43" s="138"/>
      <c r="M43" s="138"/>
      <c r="N43" s="138"/>
      <c r="O43" s="138"/>
      <c r="P43" s="138"/>
    </row>
    <row r="44" spans="1:16" s="9" customFormat="1" ht="38.25" x14ac:dyDescent="0.2">
      <c r="A44" s="119">
        <v>24</v>
      </c>
      <c r="B44" s="122" t="s">
        <v>108</v>
      </c>
      <c r="C44" s="348" t="s">
        <v>485</v>
      </c>
      <c r="D44" s="119" t="s">
        <v>868</v>
      </c>
      <c r="E44" s="349">
        <v>2.65</v>
      </c>
      <c r="F44" s="121"/>
      <c r="G44" s="121"/>
      <c r="H44" s="121"/>
      <c r="I44" s="121"/>
      <c r="J44" s="121"/>
      <c r="K44" s="121"/>
      <c r="L44" s="121"/>
      <c r="M44" s="121"/>
      <c r="N44" s="121"/>
      <c r="O44" s="121"/>
      <c r="P44" s="121"/>
    </row>
    <row r="45" spans="1:16" s="9" customFormat="1" x14ac:dyDescent="0.2">
      <c r="A45" s="119">
        <v>25</v>
      </c>
      <c r="B45" s="122" t="s">
        <v>108</v>
      </c>
      <c r="C45" s="348" t="s">
        <v>471</v>
      </c>
      <c r="D45" s="119" t="s">
        <v>472</v>
      </c>
      <c r="E45" s="350">
        <v>399.05</v>
      </c>
      <c r="F45" s="121"/>
      <c r="G45" s="121"/>
      <c r="H45" s="121"/>
      <c r="I45" s="121"/>
      <c r="J45" s="121"/>
      <c r="K45" s="121"/>
      <c r="L45" s="121"/>
      <c r="M45" s="121"/>
      <c r="N45" s="121"/>
      <c r="O45" s="121"/>
      <c r="P45" s="121"/>
    </row>
    <row r="46" spans="1:16" s="9" customFormat="1" x14ac:dyDescent="0.2">
      <c r="A46" s="119">
        <v>26</v>
      </c>
      <c r="B46" s="122" t="s">
        <v>108</v>
      </c>
      <c r="C46" s="348" t="s">
        <v>473</v>
      </c>
      <c r="D46" s="119" t="s">
        <v>472</v>
      </c>
      <c r="E46" s="350">
        <v>54.59</v>
      </c>
      <c r="F46" s="121"/>
      <c r="G46" s="121"/>
      <c r="H46" s="121"/>
      <c r="I46" s="121"/>
      <c r="J46" s="121"/>
      <c r="K46" s="121"/>
      <c r="L46" s="121"/>
      <c r="M46" s="121"/>
      <c r="N46" s="121"/>
      <c r="O46" s="121"/>
      <c r="P46" s="121"/>
    </row>
    <row r="47" spans="1:16" s="9" customFormat="1" x14ac:dyDescent="0.2">
      <c r="A47" s="119">
        <v>27</v>
      </c>
      <c r="B47" s="122" t="s">
        <v>108</v>
      </c>
      <c r="C47" s="348" t="s">
        <v>480</v>
      </c>
      <c r="D47" s="119" t="s">
        <v>472</v>
      </c>
      <c r="E47" s="350">
        <v>129.57</v>
      </c>
      <c r="F47" s="121"/>
      <c r="G47" s="121"/>
      <c r="H47" s="121"/>
      <c r="I47" s="121"/>
      <c r="J47" s="121"/>
      <c r="K47" s="121"/>
      <c r="L47" s="121"/>
      <c r="M47" s="121"/>
      <c r="N47" s="121"/>
      <c r="O47" s="121"/>
      <c r="P47" s="121"/>
    </row>
    <row r="48" spans="1:16" s="9" customFormat="1" x14ac:dyDescent="0.2">
      <c r="A48" s="137"/>
      <c r="B48" s="137"/>
      <c r="C48" s="139" t="s">
        <v>497</v>
      </c>
      <c r="D48" s="180"/>
      <c r="E48" s="135"/>
      <c r="F48" s="138"/>
      <c r="G48" s="138"/>
      <c r="H48" s="138"/>
      <c r="I48" s="138"/>
      <c r="J48" s="138"/>
      <c r="K48" s="138"/>
      <c r="L48" s="138"/>
      <c r="M48" s="138"/>
      <c r="N48" s="138"/>
      <c r="O48" s="138"/>
      <c r="P48" s="138"/>
    </row>
    <row r="49" spans="1:16" s="9" customFormat="1" ht="38.25" x14ac:dyDescent="0.2">
      <c r="A49" s="119">
        <v>28</v>
      </c>
      <c r="B49" s="122" t="s">
        <v>108</v>
      </c>
      <c r="C49" s="348" t="s">
        <v>485</v>
      </c>
      <c r="D49" s="119" t="s">
        <v>868</v>
      </c>
      <c r="E49" s="349">
        <v>2.94</v>
      </c>
      <c r="F49" s="121"/>
      <c r="G49" s="121"/>
      <c r="H49" s="121"/>
      <c r="I49" s="121"/>
      <c r="J49" s="121"/>
      <c r="K49" s="121"/>
      <c r="L49" s="121"/>
      <c r="M49" s="121"/>
      <c r="N49" s="121"/>
      <c r="O49" s="121"/>
      <c r="P49" s="121"/>
    </row>
    <row r="50" spans="1:16" s="9" customFormat="1" x14ac:dyDescent="0.2">
      <c r="A50" s="119">
        <v>29</v>
      </c>
      <c r="B50" s="122" t="s">
        <v>108</v>
      </c>
      <c r="C50" s="348" t="s">
        <v>471</v>
      </c>
      <c r="D50" s="119" t="s">
        <v>472</v>
      </c>
      <c r="E50" s="350">
        <v>485.1</v>
      </c>
      <c r="F50" s="121"/>
      <c r="G50" s="121"/>
      <c r="H50" s="121"/>
      <c r="I50" s="121"/>
      <c r="J50" s="121"/>
      <c r="K50" s="121"/>
      <c r="L50" s="121"/>
      <c r="M50" s="121"/>
      <c r="N50" s="121"/>
      <c r="O50" s="121"/>
      <c r="P50" s="121"/>
    </row>
    <row r="51" spans="1:16" s="9" customFormat="1" x14ac:dyDescent="0.2">
      <c r="A51" s="119">
        <v>30</v>
      </c>
      <c r="B51" s="122" t="s">
        <v>108</v>
      </c>
      <c r="C51" s="348" t="s">
        <v>473</v>
      </c>
      <c r="D51" s="119" t="s">
        <v>472</v>
      </c>
      <c r="E51" s="350">
        <v>66.36</v>
      </c>
      <c r="F51" s="121"/>
      <c r="G51" s="121"/>
      <c r="H51" s="121"/>
      <c r="I51" s="121"/>
      <c r="J51" s="121"/>
      <c r="K51" s="121"/>
      <c r="L51" s="121"/>
      <c r="M51" s="121"/>
      <c r="N51" s="121"/>
      <c r="O51" s="121"/>
      <c r="P51" s="121"/>
    </row>
    <row r="52" spans="1:16" s="9" customFormat="1" x14ac:dyDescent="0.2">
      <c r="A52" s="119">
        <v>31</v>
      </c>
      <c r="B52" s="122" t="s">
        <v>108</v>
      </c>
      <c r="C52" s="348" t="s">
        <v>480</v>
      </c>
      <c r="D52" s="119" t="s">
        <v>472</v>
      </c>
      <c r="E52" s="350">
        <v>138.21</v>
      </c>
      <c r="F52" s="121"/>
      <c r="G52" s="121"/>
      <c r="H52" s="121"/>
      <c r="I52" s="121"/>
      <c r="J52" s="121"/>
      <c r="K52" s="121"/>
      <c r="L52" s="121"/>
      <c r="M52" s="121"/>
      <c r="N52" s="121"/>
      <c r="O52" s="121"/>
      <c r="P52" s="121"/>
    </row>
    <row r="53" spans="1:16" s="9" customFormat="1" x14ac:dyDescent="0.2">
      <c r="A53" s="137"/>
      <c r="B53" s="137"/>
      <c r="C53" s="139" t="s">
        <v>498</v>
      </c>
      <c r="D53" s="180"/>
      <c r="E53" s="135"/>
      <c r="F53" s="138"/>
      <c r="G53" s="138"/>
      <c r="H53" s="138"/>
      <c r="I53" s="138"/>
      <c r="J53" s="138"/>
      <c r="K53" s="138"/>
      <c r="L53" s="138"/>
      <c r="M53" s="138"/>
      <c r="N53" s="138"/>
      <c r="O53" s="138"/>
      <c r="P53" s="138"/>
    </row>
    <row r="54" spans="1:16" s="9" customFormat="1" ht="38.25" x14ac:dyDescent="0.2">
      <c r="A54" s="119">
        <v>32</v>
      </c>
      <c r="B54" s="122" t="s">
        <v>108</v>
      </c>
      <c r="C54" s="348" t="s">
        <v>485</v>
      </c>
      <c r="D54" s="119" t="s">
        <v>868</v>
      </c>
      <c r="E54" s="349">
        <v>4.8</v>
      </c>
      <c r="F54" s="121"/>
      <c r="G54" s="121"/>
      <c r="H54" s="121"/>
      <c r="I54" s="121"/>
      <c r="J54" s="121"/>
      <c r="K54" s="121"/>
      <c r="L54" s="121"/>
      <c r="M54" s="121"/>
      <c r="N54" s="121"/>
      <c r="O54" s="121"/>
      <c r="P54" s="121"/>
    </row>
    <row r="55" spans="1:16" s="9" customFormat="1" x14ac:dyDescent="0.2">
      <c r="A55" s="119">
        <v>33</v>
      </c>
      <c r="B55" s="122" t="s">
        <v>108</v>
      </c>
      <c r="C55" s="348" t="s">
        <v>471</v>
      </c>
      <c r="D55" s="119" t="s">
        <v>472</v>
      </c>
      <c r="E55" s="350">
        <v>346.5</v>
      </c>
      <c r="F55" s="121"/>
      <c r="G55" s="121"/>
      <c r="H55" s="121"/>
      <c r="I55" s="121"/>
      <c r="J55" s="121"/>
      <c r="K55" s="121"/>
      <c r="L55" s="121"/>
      <c r="M55" s="121"/>
      <c r="N55" s="121"/>
      <c r="O55" s="121"/>
      <c r="P55" s="121"/>
    </row>
    <row r="56" spans="1:16" s="9" customFormat="1" x14ac:dyDescent="0.2">
      <c r="A56" s="119">
        <v>34</v>
      </c>
      <c r="B56" s="122" t="s">
        <v>108</v>
      </c>
      <c r="C56" s="348" t="s">
        <v>473</v>
      </c>
      <c r="D56" s="119" t="s">
        <v>472</v>
      </c>
      <c r="E56" s="350">
        <v>47.4</v>
      </c>
      <c r="F56" s="121"/>
      <c r="G56" s="121"/>
      <c r="H56" s="121"/>
      <c r="I56" s="121"/>
      <c r="J56" s="121"/>
      <c r="K56" s="121"/>
      <c r="L56" s="121"/>
      <c r="M56" s="121"/>
      <c r="N56" s="121"/>
      <c r="O56" s="121"/>
      <c r="P56" s="121"/>
    </row>
    <row r="57" spans="1:16" s="9" customFormat="1" x14ac:dyDescent="0.2">
      <c r="A57" s="119">
        <v>35</v>
      </c>
      <c r="B57" s="122" t="s">
        <v>108</v>
      </c>
      <c r="C57" s="348" t="s">
        <v>480</v>
      </c>
      <c r="D57" s="119" t="s">
        <v>472</v>
      </c>
      <c r="E57" s="350">
        <v>118.46</v>
      </c>
      <c r="F57" s="121"/>
      <c r="G57" s="121"/>
      <c r="H57" s="121"/>
      <c r="I57" s="121"/>
      <c r="J57" s="121"/>
      <c r="K57" s="121"/>
      <c r="L57" s="121"/>
      <c r="M57" s="121"/>
      <c r="N57" s="121"/>
      <c r="O57" s="121"/>
      <c r="P57" s="121"/>
    </row>
    <row r="58" spans="1:16" s="9" customFormat="1" ht="25.5" x14ac:dyDescent="0.2">
      <c r="A58" s="137"/>
      <c r="B58" s="137"/>
      <c r="C58" s="139" t="s">
        <v>499</v>
      </c>
      <c r="D58" s="180"/>
      <c r="E58" s="135"/>
      <c r="F58" s="138"/>
      <c r="G58" s="138"/>
      <c r="H58" s="138"/>
      <c r="I58" s="138"/>
      <c r="J58" s="138"/>
      <c r="K58" s="138"/>
      <c r="L58" s="138"/>
      <c r="M58" s="138"/>
      <c r="N58" s="138"/>
      <c r="O58" s="138"/>
      <c r="P58" s="138"/>
    </row>
    <row r="59" spans="1:16" s="9" customFormat="1" x14ac:dyDescent="0.2">
      <c r="A59" s="119">
        <v>36</v>
      </c>
      <c r="B59" s="122" t="s">
        <v>108</v>
      </c>
      <c r="C59" s="348" t="s">
        <v>480</v>
      </c>
      <c r="D59" s="119" t="s">
        <v>472</v>
      </c>
      <c r="E59" s="350">
        <v>15.43</v>
      </c>
      <c r="F59" s="121"/>
      <c r="G59" s="121"/>
      <c r="H59" s="121"/>
      <c r="I59" s="121"/>
      <c r="J59" s="121"/>
      <c r="K59" s="121"/>
      <c r="L59" s="121"/>
      <c r="M59" s="121"/>
      <c r="N59" s="121"/>
      <c r="O59" s="121"/>
      <c r="P59" s="121"/>
    </row>
    <row r="60" spans="1:16" s="9" customFormat="1" ht="25.5" x14ac:dyDescent="0.2">
      <c r="A60" s="137"/>
      <c r="B60" s="137"/>
      <c r="C60" s="139" t="s">
        <v>500</v>
      </c>
      <c r="D60" s="180"/>
      <c r="E60" s="135"/>
      <c r="F60" s="138"/>
      <c r="G60" s="138"/>
      <c r="H60" s="138"/>
      <c r="I60" s="138"/>
      <c r="J60" s="138"/>
      <c r="K60" s="138"/>
      <c r="L60" s="138"/>
      <c r="M60" s="138"/>
      <c r="N60" s="138"/>
      <c r="O60" s="138"/>
      <c r="P60" s="138"/>
    </row>
    <row r="61" spans="1:16" s="9" customFormat="1" ht="51" x14ac:dyDescent="0.2">
      <c r="A61" s="119">
        <v>37</v>
      </c>
      <c r="B61" s="122" t="s">
        <v>108</v>
      </c>
      <c r="C61" s="348" t="s">
        <v>874</v>
      </c>
      <c r="D61" s="119" t="s">
        <v>868</v>
      </c>
      <c r="E61" s="349">
        <v>7.25</v>
      </c>
      <c r="F61" s="121"/>
      <c r="G61" s="121"/>
      <c r="H61" s="121"/>
      <c r="I61" s="121"/>
      <c r="J61" s="121"/>
      <c r="K61" s="121"/>
      <c r="L61" s="121"/>
      <c r="M61" s="121"/>
      <c r="N61" s="121"/>
      <c r="O61" s="121"/>
      <c r="P61" s="121"/>
    </row>
    <row r="62" spans="1:16" s="9" customFormat="1" x14ac:dyDescent="0.2">
      <c r="A62" s="119">
        <v>38</v>
      </c>
      <c r="B62" s="122" t="s">
        <v>108</v>
      </c>
      <c r="C62" s="348" t="s">
        <v>480</v>
      </c>
      <c r="D62" s="119" t="s">
        <v>472</v>
      </c>
      <c r="E62" s="350">
        <v>626.26</v>
      </c>
      <c r="F62" s="121"/>
      <c r="G62" s="121"/>
      <c r="H62" s="121"/>
      <c r="I62" s="121"/>
      <c r="J62" s="121"/>
      <c r="K62" s="121"/>
      <c r="L62" s="121"/>
      <c r="M62" s="121"/>
      <c r="N62" s="121"/>
      <c r="O62" s="121"/>
      <c r="P62" s="121"/>
    </row>
    <row r="63" spans="1:16" s="9" customFormat="1" ht="25.5" x14ac:dyDescent="0.2">
      <c r="A63" s="137"/>
      <c r="B63" s="137"/>
      <c r="C63" s="139" t="s">
        <v>501</v>
      </c>
      <c r="D63" s="180"/>
      <c r="E63" s="135"/>
      <c r="F63" s="138"/>
      <c r="G63" s="138"/>
      <c r="H63" s="138"/>
      <c r="I63" s="138"/>
      <c r="J63" s="138"/>
      <c r="K63" s="138"/>
      <c r="L63" s="138"/>
      <c r="M63" s="138"/>
      <c r="N63" s="138"/>
      <c r="O63" s="138"/>
      <c r="P63" s="138"/>
    </row>
    <row r="64" spans="1:16" s="9" customFormat="1" x14ac:dyDescent="0.2">
      <c r="A64" s="119">
        <v>39</v>
      </c>
      <c r="B64" s="122" t="s">
        <v>108</v>
      </c>
      <c r="C64" s="348" t="s">
        <v>480</v>
      </c>
      <c r="D64" s="119" t="s">
        <v>472</v>
      </c>
      <c r="E64" s="350">
        <v>718.68</v>
      </c>
      <c r="F64" s="121"/>
      <c r="G64" s="121"/>
      <c r="H64" s="121"/>
      <c r="I64" s="121"/>
      <c r="J64" s="121"/>
      <c r="K64" s="121"/>
      <c r="L64" s="121"/>
      <c r="M64" s="121"/>
      <c r="N64" s="121"/>
      <c r="O64" s="121"/>
      <c r="P64" s="121"/>
    </row>
    <row r="65" spans="1:16" s="9" customFormat="1" ht="25.5" x14ac:dyDescent="0.2">
      <c r="A65" s="137"/>
      <c r="B65" s="137"/>
      <c r="C65" s="139" t="s">
        <v>501</v>
      </c>
      <c r="D65" s="180"/>
      <c r="E65" s="135"/>
      <c r="F65" s="138"/>
      <c r="G65" s="138"/>
      <c r="H65" s="138"/>
      <c r="I65" s="138"/>
      <c r="J65" s="138"/>
      <c r="K65" s="138"/>
      <c r="L65" s="138"/>
      <c r="M65" s="138"/>
      <c r="N65" s="138"/>
      <c r="O65" s="138"/>
      <c r="P65" s="138"/>
    </row>
    <row r="66" spans="1:16" s="9" customFormat="1" x14ac:dyDescent="0.2">
      <c r="A66" s="119">
        <v>40</v>
      </c>
      <c r="B66" s="122" t="s">
        <v>108</v>
      </c>
      <c r="C66" s="348" t="s">
        <v>480</v>
      </c>
      <c r="D66" s="119" t="s">
        <v>472</v>
      </c>
      <c r="E66" s="350">
        <v>488.66</v>
      </c>
      <c r="F66" s="121"/>
      <c r="G66" s="121"/>
      <c r="H66" s="121"/>
      <c r="I66" s="121"/>
      <c r="J66" s="121"/>
      <c r="K66" s="121"/>
      <c r="L66" s="121"/>
      <c r="M66" s="121"/>
      <c r="N66" s="121"/>
      <c r="O66" s="121"/>
      <c r="P66" s="121"/>
    </row>
    <row r="67" spans="1:16" s="29" customFormat="1" x14ac:dyDescent="0.2">
      <c r="A67" s="135"/>
      <c r="B67" s="135"/>
      <c r="C67" s="136" t="s">
        <v>494</v>
      </c>
      <c r="D67" s="180"/>
      <c r="E67" s="135"/>
      <c r="F67" s="138"/>
      <c r="G67" s="138"/>
      <c r="H67" s="138"/>
      <c r="I67" s="138"/>
      <c r="J67" s="138"/>
      <c r="K67" s="138"/>
      <c r="L67" s="138"/>
      <c r="M67" s="138"/>
      <c r="N67" s="138"/>
      <c r="O67" s="138"/>
      <c r="P67" s="138"/>
    </row>
    <row r="68" spans="1:16" s="9" customFormat="1" x14ac:dyDescent="0.2">
      <c r="A68" s="137"/>
      <c r="B68" s="137"/>
      <c r="C68" s="139" t="s">
        <v>495</v>
      </c>
      <c r="D68" s="180"/>
      <c r="E68" s="135"/>
      <c r="F68" s="138"/>
      <c r="G68" s="138"/>
      <c r="H68" s="138"/>
      <c r="I68" s="138"/>
      <c r="J68" s="138"/>
      <c r="K68" s="138"/>
      <c r="L68" s="138"/>
      <c r="M68" s="138"/>
      <c r="N68" s="138"/>
      <c r="O68" s="138"/>
      <c r="P68" s="138"/>
    </row>
    <row r="69" spans="1:16" s="9" customFormat="1" ht="38.25" x14ac:dyDescent="0.2">
      <c r="A69" s="119">
        <v>41</v>
      </c>
      <c r="B69" s="122" t="s">
        <v>108</v>
      </c>
      <c r="C69" s="348" t="s">
        <v>485</v>
      </c>
      <c r="D69" s="119" t="s">
        <v>868</v>
      </c>
      <c r="E69" s="349">
        <v>89.6</v>
      </c>
      <c r="F69" s="121"/>
      <c r="G69" s="121"/>
      <c r="H69" s="121"/>
      <c r="I69" s="121"/>
      <c r="J69" s="121"/>
      <c r="K69" s="121"/>
      <c r="L69" s="121"/>
      <c r="M69" s="121"/>
      <c r="N69" s="121"/>
      <c r="O69" s="121"/>
      <c r="P69" s="121"/>
    </row>
    <row r="70" spans="1:16" s="9" customFormat="1" x14ac:dyDescent="0.2">
      <c r="A70" s="119">
        <v>42</v>
      </c>
      <c r="B70" s="122" t="s">
        <v>108</v>
      </c>
      <c r="C70" s="348" t="s">
        <v>480</v>
      </c>
      <c r="D70" s="119" t="s">
        <v>472</v>
      </c>
      <c r="E70" s="350">
        <v>1639.21</v>
      </c>
      <c r="F70" s="121"/>
      <c r="G70" s="121"/>
      <c r="H70" s="121"/>
      <c r="I70" s="121"/>
      <c r="J70" s="121"/>
      <c r="K70" s="121"/>
      <c r="L70" s="121"/>
      <c r="M70" s="121"/>
      <c r="N70" s="121"/>
      <c r="O70" s="121"/>
      <c r="P70" s="121"/>
    </row>
    <row r="71" spans="1:16" s="9" customFormat="1" x14ac:dyDescent="0.2">
      <c r="A71" s="119">
        <v>43</v>
      </c>
      <c r="B71" s="122" t="s">
        <v>108</v>
      </c>
      <c r="C71" s="348" t="s">
        <v>483</v>
      </c>
      <c r="D71" s="119" t="s">
        <v>472</v>
      </c>
      <c r="E71" s="350">
        <v>926.84</v>
      </c>
      <c r="F71" s="121"/>
      <c r="G71" s="121"/>
      <c r="H71" s="121"/>
      <c r="I71" s="121"/>
      <c r="J71" s="121"/>
      <c r="K71" s="121"/>
      <c r="L71" s="121"/>
      <c r="M71" s="121"/>
      <c r="N71" s="121"/>
      <c r="O71" s="121"/>
      <c r="P71" s="121"/>
    </row>
    <row r="72" spans="1:16" s="29" customFormat="1" x14ac:dyDescent="0.2">
      <c r="A72" s="135"/>
      <c r="B72" s="135"/>
      <c r="C72" s="136" t="s">
        <v>502</v>
      </c>
      <c r="D72" s="180"/>
      <c r="E72" s="135"/>
      <c r="F72" s="138"/>
      <c r="G72" s="138"/>
      <c r="H72" s="138"/>
      <c r="I72" s="138"/>
      <c r="J72" s="138"/>
      <c r="K72" s="138"/>
      <c r="L72" s="138"/>
      <c r="M72" s="138"/>
      <c r="N72" s="138"/>
      <c r="O72" s="138"/>
      <c r="P72" s="138"/>
    </row>
    <row r="73" spans="1:16" s="9" customFormat="1" ht="25.5" x14ac:dyDescent="0.2">
      <c r="A73" s="119">
        <v>44</v>
      </c>
      <c r="B73" s="122" t="s">
        <v>86</v>
      </c>
      <c r="C73" s="348" t="s">
        <v>503</v>
      </c>
      <c r="D73" s="119" t="s">
        <v>472</v>
      </c>
      <c r="E73" s="350">
        <v>108.06</v>
      </c>
      <c r="F73" s="121"/>
      <c r="G73" s="121"/>
      <c r="H73" s="121"/>
      <c r="I73" s="121"/>
      <c r="J73" s="121"/>
      <c r="K73" s="121"/>
      <c r="L73" s="121"/>
      <c r="M73" s="121"/>
      <c r="N73" s="121"/>
      <c r="O73" s="121"/>
      <c r="P73" s="121"/>
    </row>
    <row r="74" spans="1:16" s="9" customFormat="1" ht="25.5" x14ac:dyDescent="0.2">
      <c r="A74" s="119">
        <v>45</v>
      </c>
      <c r="B74" s="122" t="s">
        <v>86</v>
      </c>
      <c r="C74" s="348" t="s">
        <v>504</v>
      </c>
      <c r="D74" s="119" t="s">
        <v>472</v>
      </c>
      <c r="E74" s="350">
        <v>191.22</v>
      </c>
      <c r="F74" s="121"/>
      <c r="G74" s="121"/>
      <c r="H74" s="121"/>
      <c r="I74" s="121"/>
      <c r="J74" s="121"/>
      <c r="K74" s="121"/>
      <c r="L74" s="121"/>
      <c r="M74" s="121"/>
      <c r="N74" s="121"/>
      <c r="O74" s="121"/>
      <c r="P74" s="121"/>
    </row>
    <row r="75" spans="1:16" s="9" customFormat="1" ht="25.5" x14ac:dyDescent="0.2">
      <c r="A75" s="119">
        <v>46</v>
      </c>
      <c r="B75" s="122" t="s">
        <v>86</v>
      </c>
      <c r="C75" s="348" t="s">
        <v>505</v>
      </c>
      <c r="D75" s="119" t="s">
        <v>472</v>
      </c>
      <c r="E75" s="350">
        <v>122.53</v>
      </c>
      <c r="F75" s="121"/>
      <c r="G75" s="121"/>
      <c r="H75" s="121"/>
      <c r="I75" s="121"/>
      <c r="J75" s="121"/>
      <c r="K75" s="121"/>
      <c r="L75" s="121"/>
      <c r="M75" s="121"/>
      <c r="N75" s="121"/>
      <c r="O75" s="121"/>
      <c r="P75" s="121"/>
    </row>
    <row r="76" spans="1:16" s="9" customFormat="1" ht="25.5" x14ac:dyDescent="0.2">
      <c r="A76" s="119">
        <v>47</v>
      </c>
      <c r="B76" s="122" t="s">
        <v>86</v>
      </c>
      <c r="C76" s="348" t="s">
        <v>506</v>
      </c>
      <c r="D76" s="119" t="s">
        <v>472</v>
      </c>
      <c r="E76" s="350">
        <v>123.66</v>
      </c>
      <c r="F76" s="121"/>
      <c r="G76" s="121"/>
      <c r="H76" s="121"/>
      <c r="I76" s="121"/>
      <c r="J76" s="121"/>
      <c r="K76" s="121"/>
      <c r="L76" s="121"/>
      <c r="M76" s="121"/>
      <c r="N76" s="121"/>
      <c r="O76" s="121"/>
      <c r="P76" s="121"/>
    </row>
    <row r="77" spans="1:16" s="9" customFormat="1" x14ac:dyDescent="0.2">
      <c r="A77" s="119">
        <v>48</v>
      </c>
      <c r="B77" s="122" t="s">
        <v>86</v>
      </c>
      <c r="C77" s="348" t="s">
        <v>507</v>
      </c>
      <c r="D77" s="119" t="s">
        <v>472</v>
      </c>
      <c r="E77" s="350">
        <v>55.2</v>
      </c>
      <c r="F77" s="121"/>
      <c r="G77" s="121"/>
      <c r="H77" s="121"/>
      <c r="I77" s="121"/>
      <c r="J77" s="121"/>
      <c r="K77" s="121"/>
      <c r="L77" s="121"/>
      <c r="M77" s="121"/>
      <c r="N77" s="121"/>
      <c r="O77" s="121"/>
      <c r="P77" s="121"/>
    </row>
    <row r="78" spans="1:16" s="9" customFormat="1" x14ac:dyDescent="0.2">
      <c r="A78" s="119">
        <v>49</v>
      </c>
      <c r="B78" s="122" t="s">
        <v>86</v>
      </c>
      <c r="C78" s="348" t="s">
        <v>508</v>
      </c>
      <c r="D78" s="119" t="s">
        <v>472</v>
      </c>
      <c r="E78" s="350">
        <v>40.24</v>
      </c>
      <c r="F78" s="121"/>
      <c r="G78" s="121"/>
      <c r="H78" s="121"/>
      <c r="I78" s="121"/>
      <c r="J78" s="121"/>
      <c r="K78" s="121"/>
      <c r="L78" s="121"/>
      <c r="M78" s="121"/>
      <c r="N78" s="121"/>
      <c r="O78" s="121"/>
      <c r="P78" s="121"/>
    </row>
    <row r="79" spans="1:16" s="9" customFormat="1" ht="25.5" x14ac:dyDescent="0.2">
      <c r="A79" s="119">
        <v>50</v>
      </c>
      <c r="B79" s="122" t="s">
        <v>108</v>
      </c>
      <c r="C79" s="348" t="s">
        <v>509</v>
      </c>
      <c r="D79" s="119" t="s">
        <v>472</v>
      </c>
      <c r="E79" s="350">
        <v>14.96</v>
      </c>
      <c r="F79" s="121"/>
      <c r="G79" s="121"/>
      <c r="H79" s="121"/>
      <c r="I79" s="121"/>
      <c r="J79" s="121"/>
      <c r="K79" s="121"/>
      <c r="L79" s="121"/>
      <c r="M79" s="121"/>
      <c r="N79" s="121"/>
      <c r="O79" s="121"/>
      <c r="P79" s="121"/>
    </row>
    <row r="80" spans="1:16" s="9" customFormat="1" x14ac:dyDescent="0.2">
      <c r="A80" s="119">
        <v>51</v>
      </c>
      <c r="B80" s="122" t="s">
        <v>86</v>
      </c>
      <c r="C80" s="348" t="s">
        <v>510</v>
      </c>
      <c r="D80" s="119" t="s">
        <v>472</v>
      </c>
      <c r="E80" s="350">
        <v>10.44</v>
      </c>
      <c r="F80" s="121"/>
      <c r="G80" s="121"/>
      <c r="H80" s="121"/>
      <c r="I80" s="121"/>
      <c r="J80" s="121"/>
      <c r="K80" s="121"/>
      <c r="L80" s="121"/>
      <c r="M80" s="121"/>
      <c r="N80" s="121"/>
      <c r="O80" s="121"/>
      <c r="P80" s="121"/>
    </row>
    <row r="81" spans="1:16" s="9" customFormat="1" x14ac:dyDescent="0.2">
      <c r="A81" s="119">
        <v>52</v>
      </c>
      <c r="B81" s="122" t="s">
        <v>86</v>
      </c>
      <c r="C81" s="348" t="s">
        <v>511</v>
      </c>
      <c r="D81" s="119" t="s">
        <v>472</v>
      </c>
      <c r="E81" s="350">
        <v>6.48</v>
      </c>
      <c r="F81" s="121"/>
      <c r="G81" s="121"/>
      <c r="H81" s="121"/>
      <c r="I81" s="121"/>
      <c r="J81" s="121"/>
      <c r="K81" s="121"/>
      <c r="L81" s="121"/>
      <c r="M81" s="121"/>
      <c r="N81" s="121"/>
      <c r="O81" s="121"/>
      <c r="P81" s="121"/>
    </row>
    <row r="82" spans="1:16" s="9" customFormat="1" x14ac:dyDescent="0.2">
      <c r="A82" s="119">
        <v>53</v>
      </c>
      <c r="B82" s="122" t="s">
        <v>86</v>
      </c>
      <c r="C82" s="348" t="s">
        <v>512</v>
      </c>
      <c r="D82" s="119" t="s">
        <v>472</v>
      </c>
      <c r="E82" s="350">
        <v>65.2</v>
      </c>
      <c r="F82" s="121"/>
      <c r="G82" s="121"/>
      <c r="H82" s="121"/>
      <c r="I82" s="121"/>
      <c r="J82" s="121"/>
      <c r="K82" s="121"/>
      <c r="L82" s="121"/>
      <c r="M82" s="121"/>
      <c r="N82" s="121"/>
      <c r="O82" s="121"/>
      <c r="P82" s="121"/>
    </row>
    <row r="83" spans="1:16" s="9" customFormat="1" x14ac:dyDescent="0.2">
      <c r="A83" s="119">
        <v>54</v>
      </c>
      <c r="B83" s="122" t="s">
        <v>86</v>
      </c>
      <c r="C83" s="348" t="s">
        <v>513</v>
      </c>
      <c r="D83" s="119" t="s">
        <v>472</v>
      </c>
      <c r="E83" s="350">
        <v>3.96</v>
      </c>
      <c r="F83" s="121"/>
      <c r="G83" s="121"/>
      <c r="H83" s="121"/>
      <c r="I83" s="121"/>
      <c r="J83" s="121"/>
      <c r="K83" s="121"/>
      <c r="L83" s="121"/>
      <c r="M83" s="121"/>
      <c r="N83" s="121"/>
      <c r="O83" s="121"/>
      <c r="P83" s="121"/>
    </row>
    <row r="84" spans="1:16" s="9" customFormat="1" x14ac:dyDescent="0.2">
      <c r="A84" s="119">
        <v>55</v>
      </c>
      <c r="B84" s="122" t="s">
        <v>86</v>
      </c>
      <c r="C84" s="348" t="s">
        <v>514</v>
      </c>
      <c r="D84" s="119" t="s">
        <v>472</v>
      </c>
      <c r="E84" s="350">
        <v>50.24</v>
      </c>
      <c r="F84" s="121"/>
      <c r="G84" s="121"/>
      <c r="H84" s="121"/>
      <c r="I84" s="121"/>
      <c r="J84" s="121"/>
      <c r="K84" s="121"/>
      <c r="L84" s="121"/>
      <c r="M84" s="121"/>
      <c r="N84" s="121"/>
      <c r="O84" s="121"/>
      <c r="P84" s="121"/>
    </row>
    <row r="85" spans="1:16" s="9" customFormat="1" ht="25.5" x14ac:dyDescent="0.2">
      <c r="A85" s="119">
        <v>56</v>
      </c>
      <c r="B85" s="122" t="s">
        <v>108</v>
      </c>
      <c r="C85" s="348" t="s">
        <v>509</v>
      </c>
      <c r="D85" s="119" t="s">
        <v>472</v>
      </c>
      <c r="E85" s="350">
        <v>14.96</v>
      </c>
      <c r="F85" s="121"/>
      <c r="G85" s="121"/>
      <c r="H85" s="121"/>
      <c r="I85" s="121"/>
      <c r="J85" s="121"/>
      <c r="K85" s="121"/>
      <c r="L85" s="121"/>
      <c r="M85" s="121"/>
      <c r="N85" s="121"/>
      <c r="O85" s="121"/>
      <c r="P85" s="121"/>
    </row>
    <row r="86" spans="1:16" s="9" customFormat="1" x14ac:dyDescent="0.2">
      <c r="A86" s="119">
        <v>57</v>
      </c>
      <c r="B86" s="122" t="s">
        <v>86</v>
      </c>
      <c r="C86" s="348" t="s">
        <v>515</v>
      </c>
      <c r="D86" s="119" t="s">
        <v>472</v>
      </c>
      <c r="E86" s="350">
        <v>5.76</v>
      </c>
      <c r="F86" s="121"/>
      <c r="G86" s="121"/>
      <c r="H86" s="121"/>
      <c r="I86" s="121"/>
      <c r="J86" s="121"/>
      <c r="K86" s="121"/>
      <c r="L86" s="121"/>
      <c r="M86" s="121"/>
      <c r="N86" s="121"/>
      <c r="O86" s="121"/>
      <c r="P86" s="121"/>
    </row>
    <row r="87" spans="1:16" s="9" customFormat="1" x14ac:dyDescent="0.2">
      <c r="A87" s="119">
        <v>58</v>
      </c>
      <c r="B87" s="122" t="s">
        <v>86</v>
      </c>
      <c r="C87" s="348" t="s">
        <v>516</v>
      </c>
      <c r="D87" s="119" t="s">
        <v>472</v>
      </c>
      <c r="E87" s="350">
        <v>3.6</v>
      </c>
      <c r="F87" s="121"/>
      <c r="G87" s="121"/>
      <c r="H87" s="121"/>
      <c r="I87" s="121"/>
      <c r="J87" s="121"/>
      <c r="K87" s="121"/>
      <c r="L87" s="121"/>
      <c r="M87" s="121"/>
      <c r="N87" s="121"/>
      <c r="O87" s="121"/>
      <c r="P87" s="121"/>
    </row>
    <row r="88" spans="1:16" s="9" customFormat="1" x14ac:dyDescent="0.2">
      <c r="A88" s="119">
        <v>59</v>
      </c>
      <c r="B88" s="122" t="s">
        <v>86</v>
      </c>
      <c r="C88" s="348" t="s">
        <v>516</v>
      </c>
      <c r="D88" s="119" t="s">
        <v>472</v>
      </c>
      <c r="E88" s="350">
        <v>2.16</v>
      </c>
      <c r="F88" s="121"/>
      <c r="G88" s="121"/>
      <c r="H88" s="121"/>
      <c r="I88" s="121"/>
      <c r="J88" s="121"/>
      <c r="K88" s="121"/>
      <c r="L88" s="121"/>
      <c r="M88" s="121"/>
      <c r="N88" s="121"/>
      <c r="O88" s="121"/>
      <c r="P88" s="121"/>
    </row>
    <row r="89" spans="1:16" s="9" customFormat="1" x14ac:dyDescent="0.2">
      <c r="A89" s="119">
        <v>60</v>
      </c>
      <c r="B89" s="122" t="s">
        <v>86</v>
      </c>
      <c r="C89" s="348" t="s">
        <v>517</v>
      </c>
      <c r="D89" s="119" t="s">
        <v>472</v>
      </c>
      <c r="E89" s="350">
        <v>4.84</v>
      </c>
      <c r="F89" s="121"/>
      <c r="G89" s="121"/>
      <c r="H89" s="121"/>
      <c r="I89" s="121"/>
      <c r="J89" s="121"/>
      <c r="K89" s="121"/>
      <c r="L89" s="121"/>
      <c r="M89" s="121"/>
      <c r="N89" s="121"/>
      <c r="O89" s="121"/>
      <c r="P89" s="121"/>
    </row>
    <row r="90" spans="1:16" s="9" customFormat="1" x14ac:dyDescent="0.2">
      <c r="A90" s="119">
        <v>61</v>
      </c>
      <c r="B90" s="122" t="s">
        <v>86</v>
      </c>
      <c r="C90" s="348" t="s">
        <v>518</v>
      </c>
      <c r="D90" s="119" t="s">
        <v>472</v>
      </c>
      <c r="E90" s="350">
        <v>3.52</v>
      </c>
      <c r="F90" s="121"/>
      <c r="G90" s="121"/>
      <c r="H90" s="121"/>
      <c r="I90" s="121"/>
      <c r="J90" s="121"/>
      <c r="K90" s="121"/>
      <c r="L90" s="121"/>
      <c r="M90" s="121"/>
      <c r="N90" s="121"/>
      <c r="O90" s="121"/>
      <c r="P90" s="121"/>
    </row>
    <row r="91" spans="1:16" s="9" customFormat="1" x14ac:dyDescent="0.2">
      <c r="A91" s="119">
        <v>62</v>
      </c>
      <c r="B91" s="122" t="s">
        <v>86</v>
      </c>
      <c r="C91" s="348" t="s">
        <v>518</v>
      </c>
      <c r="D91" s="119" t="s">
        <v>472</v>
      </c>
      <c r="E91" s="350">
        <v>1.32</v>
      </c>
      <c r="F91" s="121"/>
      <c r="G91" s="121"/>
      <c r="H91" s="121"/>
      <c r="I91" s="121"/>
      <c r="J91" s="121"/>
      <c r="K91" s="121"/>
      <c r="L91" s="121"/>
      <c r="M91" s="121"/>
      <c r="N91" s="121"/>
      <c r="O91" s="121"/>
      <c r="P91" s="121"/>
    </row>
    <row r="92" spans="1:16" s="9" customFormat="1" x14ac:dyDescent="0.2">
      <c r="A92" s="119">
        <v>63</v>
      </c>
      <c r="B92" s="122" t="s">
        <v>86</v>
      </c>
      <c r="C92" s="348" t="s">
        <v>519</v>
      </c>
      <c r="D92" s="119" t="s">
        <v>472</v>
      </c>
      <c r="E92" s="350">
        <v>1.74</v>
      </c>
      <c r="F92" s="121"/>
      <c r="G92" s="121"/>
      <c r="H92" s="121"/>
      <c r="I92" s="121"/>
      <c r="J92" s="121"/>
      <c r="K92" s="121"/>
      <c r="L92" s="121"/>
      <c r="M92" s="121"/>
      <c r="N92" s="121"/>
      <c r="O92" s="121"/>
      <c r="P92" s="121"/>
    </row>
    <row r="93" spans="1:16" s="9" customFormat="1" x14ac:dyDescent="0.2">
      <c r="A93" s="119">
        <v>64</v>
      </c>
      <c r="B93" s="122" t="s">
        <v>86</v>
      </c>
      <c r="C93" s="348" t="s">
        <v>520</v>
      </c>
      <c r="D93" s="119" t="s">
        <v>472</v>
      </c>
      <c r="E93" s="350">
        <v>1.08</v>
      </c>
      <c r="F93" s="121"/>
      <c r="G93" s="121"/>
      <c r="H93" s="121"/>
      <c r="I93" s="121"/>
      <c r="J93" s="121"/>
      <c r="K93" s="121"/>
      <c r="L93" s="121"/>
      <c r="M93" s="121"/>
      <c r="N93" s="121"/>
      <c r="O93" s="121"/>
      <c r="P93" s="121"/>
    </row>
    <row r="94" spans="1:16" s="9" customFormat="1" x14ac:dyDescent="0.2">
      <c r="A94" s="119">
        <v>65</v>
      </c>
      <c r="B94" s="122" t="s">
        <v>86</v>
      </c>
      <c r="C94" s="348" t="s">
        <v>520</v>
      </c>
      <c r="D94" s="119" t="s">
        <v>472</v>
      </c>
      <c r="E94" s="350">
        <v>0.66</v>
      </c>
      <c r="F94" s="121"/>
      <c r="G94" s="121"/>
      <c r="H94" s="121"/>
      <c r="I94" s="121"/>
      <c r="J94" s="121"/>
      <c r="K94" s="121"/>
      <c r="L94" s="121"/>
      <c r="M94" s="121"/>
      <c r="N94" s="121"/>
      <c r="O94" s="121"/>
      <c r="P94" s="121"/>
    </row>
    <row r="95" spans="1:16" s="9" customFormat="1" x14ac:dyDescent="0.2">
      <c r="A95" s="119">
        <v>66</v>
      </c>
      <c r="B95" s="122" t="s">
        <v>86</v>
      </c>
      <c r="C95" s="348" t="s">
        <v>521</v>
      </c>
      <c r="D95" s="119" t="s">
        <v>472</v>
      </c>
      <c r="E95" s="350">
        <v>1.94</v>
      </c>
      <c r="F95" s="121"/>
      <c r="G95" s="121"/>
      <c r="H95" s="121"/>
      <c r="I95" s="121"/>
      <c r="J95" s="121"/>
      <c r="K95" s="121"/>
      <c r="L95" s="121"/>
      <c r="M95" s="121"/>
      <c r="N95" s="121"/>
      <c r="O95" s="121"/>
      <c r="P95" s="121"/>
    </row>
    <row r="96" spans="1:16" s="9" customFormat="1" x14ac:dyDescent="0.2">
      <c r="A96" s="119">
        <v>67</v>
      </c>
      <c r="B96" s="122" t="s">
        <v>86</v>
      </c>
      <c r="C96" s="348" t="s">
        <v>522</v>
      </c>
      <c r="D96" s="119" t="s">
        <v>472</v>
      </c>
      <c r="E96" s="350">
        <v>1.28</v>
      </c>
      <c r="F96" s="121"/>
      <c r="G96" s="121"/>
      <c r="H96" s="121"/>
      <c r="I96" s="121"/>
      <c r="J96" s="121"/>
      <c r="K96" s="121"/>
      <c r="L96" s="121"/>
      <c r="M96" s="121"/>
      <c r="N96" s="121"/>
      <c r="O96" s="121"/>
      <c r="P96" s="121"/>
    </row>
    <row r="97" spans="1:16" s="9" customFormat="1" x14ac:dyDescent="0.2">
      <c r="A97" s="119">
        <v>68</v>
      </c>
      <c r="B97" s="122" t="s">
        <v>86</v>
      </c>
      <c r="C97" s="348" t="s">
        <v>522</v>
      </c>
      <c r="D97" s="119" t="s">
        <v>472</v>
      </c>
      <c r="E97" s="350">
        <v>0.66</v>
      </c>
      <c r="F97" s="121"/>
      <c r="G97" s="121"/>
      <c r="H97" s="121"/>
      <c r="I97" s="121"/>
      <c r="J97" s="121"/>
      <c r="K97" s="121"/>
      <c r="L97" s="121"/>
      <c r="M97" s="121"/>
      <c r="N97" s="121"/>
      <c r="O97" s="121"/>
      <c r="P97" s="121"/>
    </row>
    <row r="98" spans="1:16" s="9" customFormat="1" x14ac:dyDescent="0.2">
      <c r="A98" s="119">
        <v>69</v>
      </c>
      <c r="B98" s="122" t="s">
        <v>86</v>
      </c>
      <c r="C98" s="348" t="s">
        <v>523</v>
      </c>
      <c r="D98" s="119" t="s">
        <v>472</v>
      </c>
      <c r="E98" s="350">
        <v>46.42</v>
      </c>
      <c r="F98" s="121"/>
      <c r="G98" s="121"/>
      <c r="H98" s="121"/>
      <c r="I98" s="121"/>
      <c r="J98" s="121"/>
      <c r="K98" s="121"/>
      <c r="L98" s="121"/>
      <c r="M98" s="121"/>
      <c r="N98" s="121"/>
      <c r="O98" s="121"/>
      <c r="P98" s="121"/>
    </row>
    <row r="99" spans="1:16" s="9" customFormat="1" x14ac:dyDescent="0.2">
      <c r="A99" s="119">
        <v>70</v>
      </c>
      <c r="B99" s="122" t="s">
        <v>86</v>
      </c>
      <c r="C99" s="348" t="s">
        <v>524</v>
      </c>
      <c r="D99" s="119" t="s">
        <v>472</v>
      </c>
      <c r="E99" s="350">
        <v>35.200000000000003</v>
      </c>
      <c r="F99" s="121"/>
      <c r="G99" s="121"/>
      <c r="H99" s="121"/>
      <c r="I99" s="121"/>
      <c r="J99" s="121"/>
      <c r="K99" s="121"/>
      <c r="L99" s="121"/>
      <c r="M99" s="121"/>
      <c r="N99" s="121"/>
      <c r="O99" s="121"/>
      <c r="P99" s="121"/>
    </row>
    <row r="100" spans="1:16" s="9" customFormat="1" ht="25.5" x14ac:dyDescent="0.2">
      <c r="A100" s="119">
        <v>71</v>
      </c>
      <c r="B100" s="122" t="s">
        <v>86</v>
      </c>
      <c r="C100" s="348" t="s">
        <v>509</v>
      </c>
      <c r="D100" s="119" t="s">
        <v>472</v>
      </c>
      <c r="E100" s="350">
        <v>11.22</v>
      </c>
      <c r="F100" s="121"/>
      <c r="G100" s="121"/>
      <c r="H100" s="121"/>
      <c r="I100" s="121"/>
      <c r="J100" s="121"/>
      <c r="K100" s="121"/>
      <c r="L100" s="121"/>
      <c r="M100" s="121"/>
      <c r="N100" s="121"/>
      <c r="O100" s="121"/>
      <c r="P100" s="121"/>
    </row>
    <row r="101" spans="1:16" ht="51" x14ac:dyDescent="0.2">
      <c r="A101" s="119">
        <v>72</v>
      </c>
      <c r="B101" s="122" t="s">
        <v>86</v>
      </c>
      <c r="C101" s="59" t="s">
        <v>525</v>
      </c>
      <c r="D101" s="126" t="s">
        <v>825</v>
      </c>
      <c r="E101" s="351">
        <f>SUM(E73:E100)/1000*29</f>
        <v>26.92795000000001</v>
      </c>
      <c r="F101" s="121"/>
      <c r="G101" s="121"/>
      <c r="H101" s="121"/>
      <c r="I101" s="121"/>
      <c r="J101" s="121"/>
      <c r="K101" s="121"/>
      <c r="L101" s="121"/>
      <c r="M101" s="121"/>
      <c r="N101" s="121"/>
      <c r="O101" s="121"/>
      <c r="P101" s="121"/>
    </row>
    <row r="102" spans="1:16" s="29" customFormat="1" x14ac:dyDescent="0.2">
      <c r="A102" s="135"/>
      <c r="B102" s="135"/>
      <c r="C102" s="136" t="s">
        <v>527</v>
      </c>
      <c r="D102" s="180"/>
      <c r="E102" s="135"/>
      <c r="F102" s="138"/>
      <c r="G102" s="138"/>
      <c r="H102" s="138"/>
      <c r="I102" s="138"/>
      <c r="J102" s="138"/>
      <c r="K102" s="138"/>
      <c r="L102" s="138"/>
      <c r="M102" s="138"/>
      <c r="N102" s="138"/>
      <c r="O102" s="138"/>
      <c r="P102" s="138"/>
    </row>
    <row r="103" spans="1:16" s="9" customFormat="1" ht="15.75" x14ac:dyDescent="0.2">
      <c r="A103" s="119">
        <v>73</v>
      </c>
      <c r="B103" s="119" t="s">
        <v>428</v>
      </c>
      <c r="C103" s="59" t="s">
        <v>526</v>
      </c>
      <c r="D103" s="126" t="s">
        <v>824</v>
      </c>
      <c r="E103" s="119">
        <v>2.4300000000000002</v>
      </c>
      <c r="F103" s="121"/>
      <c r="G103" s="121"/>
      <c r="H103" s="121"/>
      <c r="I103" s="121"/>
      <c r="J103" s="121"/>
      <c r="K103" s="121"/>
      <c r="L103" s="121"/>
      <c r="M103" s="121"/>
      <c r="N103" s="121"/>
      <c r="O103" s="121"/>
      <c r="P103" s="121"/>
    </row>
    <row r="104" spans="1:16" s="9" customFormat="1" ht="38.25" x14ac:dyDescent="0.2">
      <c r="A104" s="119">
        <v>74</v>
      </c>
      <c r="B104" s="122" t="s">
        <v>108</v>
      </c>
      <c r="C104" s="348" t="s">
        <v>485</v>
      </c>
      <c r="D104" s="119" t="s">
        <v>868</v>
      </c>
      <c r="E104" s="349">
        <v>3.24</v>
      </c>
      <c r="F104" s="121"/>
      <c r="G104" s="121"/>
      <c r="H104" s="121"/>
      <c r="I104" s="121"/>
      <c r="J104" s="121"/>
      <c r="K104" s="121"/>
      <c r="L104" s="121"/>
      <c r="M104" s="121"/>
      <c r="N104" s="121"/>
      <c r="O104" s="121"/>
      <c r="P104" s="121"/>
    </row>
    <row r="105" spans="1:16" s="9" customFormat="1" x14ac:dyDescent="0.2">
      <c r="A105" s="119">
        <v>75</v>
      </c>
      <c r="B105" s="122" t="s">
        <v>108</v>
      </c>
      <c r="C105" s="348" t="s">
        <v>480</v>
      </c>
      <c r="D105" s="119" t="s">
        <v>472</v>
      </c>
      <c r="E105" s="350">
        <v>414.39</v>
      </c>
      <c r="F105" s="121"/>
      <c r="G105" s="121"/>
      <c r="H105" s="121"/>
      <c r="I105" s="121"/>
      <c r="J105" s="121"/>
      <c r="K105" s="121"/>
      <c r="L105" s="121"/>
      <c r="M105" s="121"/>
      <c r="N105" s="121"/>
      <c r="O105" s="121"/>
      <c r="P105" s="121"/>
    </row>
    <row r="106" spans="1:16" s="29" customFormat="1" x14ac:dyDescent="0.2">
      <c r="A106" s="135"/>
      <c r="B106" s="135"/>
      <c r="C106" s="136" t="s">
        <v>528</v>
      </c>
      <c r="D106" s="180"/>
      <c r="E106" s="135"/>
      <c r="F106" s="138"/>
      <c r="G106" s="138"/>
      <c r="H106" s="138"/>
      <c r="I106" s="138"/>
      <c r="J106" s="138"/>
      <c r="K106" s="138"/>
      <c r="L106" s="138"/>
      <c r="M106" s="138"/>
      <c r="N106" s="138"/>
      <c r="O106" s="138"/>
      <c r="P106" s="138"/>
    </row>
    <row r="107" spans="1:16" s="9" customFormat="1" ht="15.75" x14ac:dyDescent="0.2">
      <c r="A107" s="119">
        <v>76</v>
      </c>
      <c r="B107" s="119" t="s">
        <v>428</v>
      </c>
      <c r="C107" s="59" t="s">
        <v>526</v>
      </c>
      <c r="D107" s="126" t="s">
        <v>824</v>
      </c>
      <c r="E107" s="119">
        <v>5.04</v>
      </c>
      <c r="F107" s="121"/>
      <c r="G107" s="121"/>
      <c r="H107" s="121"/>
      <c r="I107" s="121"/>
      <c r="J107" s="121"/>
      <c r="K107" s="121"/>
      <c r="L107" s="121"/>
      <c r="M107" s="121"/>
      <c r="N107" s="121"/>
      <c r="O107" s="121"/>
      <c r="P107" s="121"/>
    </row>
    <row r="108" spans="1:16" s="9" customFormat="1" ht="38.25" x14ac:dyDescent="0.2">
      <c r="A108" s="119">
        <v>77</v>
      </c>
      <c r="B108" s="122" t="s">
        <v>108</v>
      </c>
      <c r="C108" s="348" t="s">
        <v>485</v>
      </c>
      <c r="D108" s="119" t="s">
        <v>868</v>
      </c>
      <c r="E108" s="349">
        <v>6.2</v>
      </c>
      <c r="F108" s="121"/>
      <c r="G108" s="121"/>
      <c r="H108" s="121"/>
      <c r="I108" s="121"/>
      <c r="J108" s="121"/>
      <c r="K108" s="121"/>
      <c r="L108" s="121"/>
      <c r="M108" s="121"/>
      <c r="N108" s="121"/>
      <c r="O108" s="121"/>
      <c r="P108" s="121"/>
    </row>
    <row r="109" spans="1:16" s="9" customFormat="1" x14ac:dyDescent="0.2">
      <c r="A109" s="119">
        <v>78</v>
      </c>
      <c r="B109" s="122" t="s">
        <v>108</v>
      </c>
      <c r="C109" s="348" t="s">
        <v>480</v>
      </c>
      <c r="D109" s="119" t="s">
        <v>472</v>
      </c>
      <c r="E109" s="350">
        <v>813.01</v>
      </c>
      <c r="F109" s="121"/>
      <c r="G109" s="121"/>
      <c r="H109" s="121"/>
      <c r="I109" s="121"/>
      <c r="J109" s="121"/>
      <c r="K109" s="121"/>
      <c r="L109" s="121"/>
      <c r="M109" s="121"/>
      <c r="N109" s="121"/>
      <c r="O109" s="121"/>
      <c r="P109" s="121"/>
    </row>
    <row r="110" spans="1:16" s="29" customFormat="1" x14ac:dyDescent="0.2">
      <c r="A110" s="135"/>
      <c r="B110" s="135"/>
      <c r="C110" s="136" t="s">
        <v>529</v>
      </c>
      <c r="D110" s="180"/>
      <c r="E110" s="135"/>
      <c r="F110" s="138"/>
      <c r="G110" s="138"/>
      <c r="H110" s="138"/>
      <c r="I110" s="138"/>
      <c r="J110" s="138"/>
      <c r="K110" s="138"/>
      <c r="L110" s="138"/>
      <c r="M110" s="138"/>
      <c r="N110" s="138"/>
      <c r="O110" s="138"/>
      <c r="P110" s="138"/>
    </row>
    <row r="111" spans="1:16" s="9" customFormat="1" x14ac:dyDescent="0.2">
      <c r="A111" s="119">
        <v>79</v>
      </c>
      <c r="B111" s="122" t="s">
        <v>67</v>
      </c>
      <c r="C111" s="348" t="s">
        <v>530</v>
      </c>
      <c r="D111" s="119" t="s">
        <v>100</v>
      </c>
      <c r="E111" s="349">
        <v>13</v>
      </c>
      <c r="F111" s="121"/>
      <c r="G111" s="121"/>
      <c r="H111" s="121"/>
      <c r="I111" s="121"/>
      <c r="J111" s="121"/>
      <c r="K111" s="121"/>
      <c r="L111" s="121"/>
      <c r="M111" s="121"/>
      <c r="N111" s="121"/>
      <c r="O111" s="121"/>
      <c r="P111" s="121"/>
    </row>
    <row r="112" spans="1:16" s="9" customFormat="1" x14ac:dyDescent="0.2">
      <c r="A112" s="119">
        <v>80</v>
      </c>
      <c r="B112" s="122" t="s">
        <v>67</v>
      </c>
      <c r="C112" s="348" t="s">
        <v>531</v>
      </c>
      <c r="D112" s="119" t="s">
        <v>100</v>
      </c>
      <c r="E112" s="349">
        <v>5</v>
      </c>
      <c r="F112" s="121"/>
      <c r="G112" s="121"/>
      <c r="H112" s="121"/>
      <c r="I112" s="121"/>
      <c r="J112" s="121"/>
      <c r="K112" s="121"/>
      <c r="L112" s="121"/>
      <c r="M112" s="121"/>
      <c r="N112" s="121"/>
      <c r="O112" s="121"/>
      <c r="P112" s="121"/>
    </row>
    <row r="113" spans="1:16" s="33" customFormat="1" hidden="1" x14ac:dyDescent="0.2">
      <c r="A113" s="341">
        <v>7</v>
      </c>
      <c r="B113" s="341"/>
      <c r="C113" s="343" t="s">
        <v>532</v>
      </c>
      <c r="D113" s="344"/>
      <c r="E113" s="341"/>
      <c r="F113" s="121"/>
      <c r="G113" s="121"/>
      <c r="H113" s="121"/>
      <c r="I113" s="121"/>
      <c r="J113" s="121"/>
      <c r="K113" s="121"/>
      <c r="L113" s="121"/>
      <c r="M113" s="121"/>
      <c r="N113" s="121"/>
      <c r="O113" s="121"/>
      <c r="P113" s="121"/>
    </row>
    <row r="114" spans="1:16" s="32" customFormat="1" ht="38.25" hidden="1" x14ac:dyDescent="0.2">
      <c r="A114" s="342" t="s">
        <v>79</v>
      </c>
      <c r="B114" s="346" t="s">
        <v>108</v>
      </c>
      <c r="C114" s="352" t="s">
        <v>485</v>
      </c>
      <c r="D114" s="342" t="s">
        <v>868</v>
      </c>
      <c r="E114" s="353">
        <v>70.37</v>
      </c>
      <c r="F114" s="121"/>
      <c r="G114" s="121"/>
      <c r="H114" s="121"/>
      <c r="I114" s="121"/>
      <c r="J114" s="121"/>
      <c r="K114" s="121"/>
      <c r="L114" s="121"/>
      <c r="M114" s="121"/>
      <c r="N114" s="121"/>
      <c r="O114" s="121"/>
      <c r="P114" s="121"/>
    </row>
    <row r="115" spans="1:16" s="32" customFormat="1" hidden="1" x14ac:dyDescent="0.2">
      <c r="A115" s="342" t="s">
        <v>81</v>
      </c>
      <c r="B115" s="346" t="s">
        <v>108</v>
      </c>
      <c r="C115" s="352" t="s">
        <v>480</v>
      </c>
      <c r="D115" s="342" t="s">
        <v>472</v>
      </c>
      <c r="E115" s="354">
        <v>3534.18</v>
      </c>
      <c r="F115" s="121"/>
      <c r="G115" s="121"/>
      <c r="H115" s="121"/>
      <c r="I115" s="121"/>
      <c r="J115" s="121"/>
      <c r="K115" s="121"/>
      <c r="L115" s="121"/>
      <c r="M115" s="121"/>
      <c r="N115" s="121"/>
      <c r="O115" s="121"/>
      <c r="P115" s="121"/>
    </row>
    <row r="116" spans="1:16" s="29" customFormat="1" ht="25.5" x14ac:dyDescent="0.2">
      <c r="A116" s="135"/>
      <c r="B116" s="135"/>
      <c r="C116" s="136" t="s">
        <v>534</v>
      </c>
      <c r="D116" s="180"/>
      <c r="E116" s="135"/>
      <c r="F116" s="138"/>
      <c r="G116" s="138"/>
      <c r="H116" s="138"/>
      <c r="I116" s="138"/>
      <c r="J116" s="138"/>
      <c r="K116" s="138"/>
      <c r="L116" s="138"/>
      <c r="M116" s="138"/>
      <c r="N116" s="138"/>
      <c r="O116" s="138"/>
      <c r="P116" s="138"/>
    </row>
    <row r="117" spans="1:16" s="9" customFormat="1" x14ac:dyDescent="0.2">
      <c r="A117" s="119">
        <v>81</v>
      </c>
      <c r="B117" s="122" t="s">
        <v>154</v>
      </c>
      <c r="C117" s="348" t="s">
        <v>535</v>
      </c>
      <c r="D117" s="119" t="s">
        <v>89</v>
      </c>
      <c r="E117" s="349">
        <v>1</v>
      </c>
      <c r="F117" s="121"/>
      <c r="G117" s="121"/>
      <c r="H117" s="121"/>
      <c r="I117" s="121"/>
      <c r="J117" s="121"/>
      <c r="K117" s="121"/>
      <c r="L117" s="121"/>
      <c r="M117" s="121"/>
      <c r="N117" s="121"/>
      <c r="O117" s="121"/>
      <c r="P117" s="121"/>
    </row>
    <row r="118" spans="1:16" s="9" customFormat="1" x14ac:dyDescent="0.2">
      <c r="A118" s="119">
        <v>82</v>
      </c>
      <c r="B118" s="119" t="s">
        <v>154</v>
      </c>
      <c r="C118" s="118" t="s">
        <v>536</v>
      </c>
      <c r="D118" s="355" t="s">
        <v>100</v>
      </c>
      <c r="E118" s="356">
        <v>26</v>
      </c>
      <c r="F118" s="121"/>
      <c r="G118" s="121"/>
      <c r="H118" s="121"/>
      <c r="I118" s="121"/>
      <c r="J118" s="121"/>
      <c r="K118" s="121"/>
      <c r="L118" s="121"/>
      <c r="M118" s="121"/>
      <c r="N118" s="121"/>
      <c r="O118" s="121"/>
      <c r="P118" s="121"/>
    </row>
    <row r="119" spans="1:16" s="9" customFormat="1" x14ac:dyDescent="0.2">
      <c r="A119" s="119">
        <v>83</v>
      </c>
      <c r="B119" s="119" t="s">
        <v>154</v>
      </c>
      <c r="C119" s="118" t="s">
        <v>541</v>
      </c>
      <c r="D119" s="355" t="s">
        <v>100</v>
      </c>
      <c r="E119" s="356">
        <v>26</v>
      </c>
      <c r="F119" s="121"/>
      <c r="G119" s="121"/>
      <c r="H119" s="121"/>
      <c r="I119" s="121"/>
      <c r="J119" s="121"/>
      <c r="K119" s="121"/>
      <c r="L119" s="121"/>
      <c r="M119" s="121"/>
      <c r="N119" s="121"/>
      <c r="O119" s="121"/>
      <c r="P119" s="121"/>
    </row>
    <row r="120" spans="1:16" s="9" customFormat="1" x14ac:dyDescent="0.2">
      <c r="A120" s="119">
        <v>84</v>
      </c>
      <c r="B120" s="119" t="s">
        <v>154</v>
      </c>
      <c r="C120" s="118" t="s">
        <v>542</v>
      </c>
      <c r="D120" s="355" t="s">
        <v>100</v>
      </c>
      <c r="E120" s="356">
        <v>11</v>
      </c>
      <c r="F120" s="121"/>
      <c r="G120" s="121"/>
      <c r="H120" s="121"/>
      <c r="I120" s="121"/>
      <c r="J120" s="121"/>
      <c r="K120" s="121"/>
      <c r="L120" s="121"/>
      <c r="M120" s="121"/>
      <c r="N120" s="121"/>
      <c r="O120" s="121"/>
      <c r="P120" s="121"/>
    </row>
    <row r="121" spans="1:16" s="9" customFormat="1" x14ac:dyDescent="0.2">
      <c r="A121" s="119">
        <v>85</v>
      </c>
      <c r="B121" s="119" t="s">
        <v>154</v>
      </c>
      <c r="C121" s="118" t="s">
        <v>544</v>
      </c>
      <c r="D121" s="355" t="s">
        <v>100</v>
      </c>
      <c r="E121" s="356">
        <v>26</v>
      </c>
      <c r="F121" s="121"/>
      <c r="G121" s="121"/>
      <c r="H121" s="121"/>
      <c r="I121" s="121"/>
      <c r="J121" s="121"/>
      <c r="K121" s="121"/>
      <c r="L121" s="121"/>
      <c r="M121" s="121"/>
      <c r="N121" s="121"/>
      <c r="O121" s="121"/>
      <c r="P121" s="121"/>
    </row>
    <row r="122" spans="1:16" s="9" customFormat="1" x14ac:dyDescent="0.2">
      <c r="A122" s="119">
        <v>86</v>
      </c>
      <c r="B122" s="119" t="s">
        <v>154</v>
      </c>
      <c r="C122" s="118" t="s">
        <v>543</v>
      </c>
      <c r="D122" s="355" t="s">
        <v>100</v>
      </c>
      <c r="E122" s="356">
        <v>2</v>
      </c>
      <c r="F122" s="121"/>
      <c r="G122" s="121"/>
      <c r="H122" s="121"/>
      <c r="I122" s="121"/>
      <c r="J122" s="121"/>
      <c r="K122" s="121"/>
      <c r="L122" s="121"/>
      <c r="M122" s="121"/>
      <c r="N122" s="121"/>
      <c r="O122" s="121"/>
      <c r="P122" s="121"/>
    </row>
    <row r="123" spans="1:16" s="9" customFormat="1" x14ac:dyDescent="0.2">
      <c r="A123" s="119">
        <v>87</v>
      </c>
      <c r="B123" s="119" t="s">
        <v>154</v>
      </c>
      <c r="C123" s="118" t="s">
        <v>545</v>
      </c>
      <c r="D123" s="355" t="s">
        <v>100</v>
      </c>
      <c r="E123" s="356">
        <v>24</v>
      </c>
      <c r="F123" s="121"/>
      <c r="G123" s="121"/>
      <c r="H123" s="121"/>
      <c r="I123" s="121"/>
      <c r="J123" s="121"/>
      <c r="K123" s="121"/>
      <c r="L123" s="121"/>
      <c r="M123" s="121"/>
      <c r="N123" s="121"/>
      <c r="O123" s="121"/>
      <c r="P123" s="121"/>
    </row>
    <row r="124" spans="1:16" s="9" customFormat="1" x14ac:dyDescent="0.2">
      <c r="A124" s="119">
        <v>88</v>
      </c>
      <c r="B124" s="119" t="s">
        <v>154</v>
      </c>
      <c r="C124" s="118" t="s">
        <v>546</v>
      </c>
      <c r="D124" s="355" t="s">
        <v>100</v>
      </c>
      <c r="E124" s="356">
        <v>22</v>
      </c>
      <c r="F124" s="121"/>
      <c r="G124" s="121"/>
      <c r="H124" s="121"/>
      <c r="I124" s="121"/>
      <c r="J124" s="121"/>
      <c r="K124" s="121"/>
      <c r="L124" s="121"/>
      <c r="M124" s="121"/>
      <c r="N124" s="121"/>
      <c r="O124" s="121"/>
      <c r="P124" s="121"/>
    </row>
    <row r="125" spans="1:16" s="9" customFormat="1" x14ac:dyDescent="0.2">
      <c r="A125" s="119">
        <v>89</v>
      </c>
      <c r="B125" s="119" t="s">
        <v>154</v>
      </c>
      <c r="C125" s="118" t="s">
        <v>547</v>
      </c>
      <c r="D125" s="355" t="s">
        <v>100</v>
      </c>
      <c r="E125" s="356">
        <v>10</v>
      </c>
      <c r="F125" s="121"/>
      <c r="G125" s="121"/>
      <c r="H125" s="121"/>
      <c r="I125" s="121"/>
      <c r="J125" s="121"/>
      <c r="K125" s="121"/>
      <c r="L125" s="121"/>
      <c r="M125" s="121"/>
      <c r="N125" s="121"/>
      <c r="O125" s="121"/>
      <c r="P125" s="121"/>
    </row>
    <row r="126" spans="1:16" s="9" customFormat="1" x14ac:dyDescent="0.2">
      <c r="A126" s="119">
        <v>90</v>
      </c>
      <c r="B126" s="119" t="s">
        <v>154</v>
      </c>
      <c r="C126" s="118" t="s">
        <v>548</v>
      </c>
      <c r="D126" s="355" t="s">
        <v>100</v>
      </c>
      <c r="E126" s="356">
        <v>10</v>
      </c>
      <c r="F126" s="121"/>
      <c r="G126" s="121"/>
      <c r="H126" s="121"/>
      <c r="I126" s="121"/>
      <c r="J126" s="121"/>
      <c r="K126" s="121"/>
      <c r="L126" s="121"/>
      <c r="M126" s="121"/>
      <c r="N126" s="121"/>
      <c r="O126" s="121"/>
      <c r="P126" s="121"/>
    </row>
    <row r="127" spans="1:16" s="9" customFormat="1" x14ac:dyDescent="0.2">
      <c r="A127" s="119">
        <v>91</v>
      </c>
      <c r="B127" s="119" t="s">
        <v>154</v>
      </c>
      <c r="C127" s="357" t="s">
        <v>537</v>
      </c>
      <c r="D127" s="355" t="s">
        <v>538</v>
      </c>
      <c r="E127" s="358">
        <v>2.02</v>
      </c>
      <c r="F127" s="121"/>
      <c r="G127" s="121"/>
      <c r="H127" s="121"/>
      <c r="I127" s="121"/>
      <c r="J127" s="121"/>
      <c r="K127" s="121"/>
      <c r="L127" s="121"/>
      <c r="M127" s="121"/>
      <c r="N127" s="121"/>
      <c r="O127" s="121"/>
      <c r="P127" s="121"/>
    </row>
    <row r="128" spans="1:16" s="9" customFormat="1" x14ac:dyDescent="0.2">
      <c r="A128" s="119">
        <v>92</v>
      </c>
      <c r="B128" s="119" t="s">
        <v>154</v>
      </c>
      <c r="C128" s="357" t="s">
        <v>539</v>
      </c>
      <c r="D128" s="355" t="s">
        <v>89</v>
      </c>
      <c r="E128" s="358">
        <v>1</v>
      </c>
      <c r="F128" s="121"/>
      <c r="G128" s="121"/>
      <c r="H128" s="121"/>
      <c r="I128" s="121"/>
      <c r="J128" s="121"/>
      <c r="K128" s="121"/>
      <c r="L128" s="121"/>
      <c r="M128" s="121"/>
      <c r="N128" s="121"/>
      <c r="O128" s="121"/>
      <c r="P128" s="121"/>
    </row>
    <row r="129" spans="1:18" s="9" customFormat="1" ht="51" x14ac:dyDescent="0.2">
      <c r="A129" s="119">
        <v>93</v>
      </c>
      <c r="B129" s="119" t="s">
        <v>154</v>
      </c>
      <c r="C129" s="359" t="s">
        <v>540</v>
      </c>
      <c r="D129" s="355" t="s">
        <v>89</v>
      </c>
      <c r="E129" s="358">
        <v>1</v>
      </c>
      <c r="F129" s="121"/>
      <c r="G129" s="121"/>
      <c r="H129" s="121"/>
      <c r="I129" s="121"/>
      <c r="J129" s="121"/>
      <c r="K129" s="121"/>
      <c r="L129" s="121"/>
      <c r="M129" s="121"/>
      <c r="N129" s="121"/>
      <c r="O129" s="121"/>
      <c r="P129" s="121"/>
      <c r="R129" s="25"/>
    </row>
    <row r="130" spans="1:18" s="9" customFormat="1" ht="25.5" x14ac:dyDescent="0.2">
      <c r="A130" s="119">
        <v>94</v>
      </c>
      <c r="B130" s="119"/>
      <c r="C130" s="59" t="s">
        <v>88</v>
      </c>
      <c r="D130" s="126" t="s">
        <v>89</v>
      </c>
      <c r="E130" s="58">
        <v>1</v>
      </c>
      <c r="F130" s="121"/>
      <c r="G130" s="121"/>
      <c r="H130" s="121"/>
      <c r="I130" s="121"/>
      <c r="J130" s="121"/>
      <c r="K130" s="121"/>
      <c r="L130" s="121"/>
      <c r="M130" s="121"/>
      <c r="N130" s="121"/>
      <c r="O130" s="121"/>
      <c r="P130" s="121"/>
    </row>
    <row r="131" spans="1:18" s="9" customFormat="1" x14ac:dyDescent="0.2">
      <c r="A131" s="119">
        <v>95</v>
      </c>
      <c r="B131" s="119"/>
      <c r="C131" s="59" t="s">
        <v>790</v>
      </c>
      <c r="D131" s="126" t="s">
        <v>89</v>
      </c>
      <c r="E131" s="58">
        <v>1</v>
      </c>
      <c r="F131" s="121"/>
      <c r="G131" s="121"/>
      <c r="H131" s="121"/>
      <c r="I131" s="121"/>
      <c r="J131" s="121"/>
      <c r="K131" s="121"/>
      <c r="L131" s="121"/>
      <c r="M131" s="121"/>
      <c r="N131" s="121"/>
      <c r="O131" s="121"/>
      <c r="P131" s="121"/>
    </row>
    <row r="132" spans="1:18" s="9" customFormat="1" x14ac:dyDescent="0.2">
      <c r="A132" s="135"/>
      <c r="B132" s="135"/>
      <c r="C132" s="136" t="s">
        <v>809</v>
      </c>
      <c r="D132" s="180"/>
      <c r="E132" s="135"/>
      <c r="F132" s="138"/>
      <c r="G132" s="138"/>
      <c r="H132" s="138"/>
      <c r="I132" s="138"/>
      <c r="J132" s="138"/>
      <c r="K132" s="138"/>
      <c r="L132" s="138"/>
      <c r="M132" s="138"/>
      <c r="N132" s="138"/>
      <c r="O132" s="138"/>
      <c r="P132" s="138"/>
    </row>
    <row r="133" spans="1:18" s="9" customFormat="1" x14ac:dyDescent="0.2">
      <c r="A133" s="135"/>
      <c r="B133" s="135"/>
      <c r="C133" s="139" t="s">
        <v>808</v>
      </c>
      <c r="D133" s="180"/>
      <c r="E133" s="135"/>
      <c r="F133" s="138"/>
      <c r="G133" s="138"/>
      <c r="H133" s="138"/>
      <c r="I133" s="138"/>
      <c r="J133" s="138"/>
      <c r="K133" s="138"/>
      <c r="L133" s="138"/>
      <c r="M133" s="138"/>
      <c r="N133" s="138"/>
      <c r="O133" s="138"/>
      <c r="P133" s="138"/>
    </row>
    <row r="134" spans="1:18" s="9" customFormat="1" ht="38.25" x14ac:dyDescent="0.2">
      <c r="A134" s="327">
        <v>96</v>
      </c>
      <c r="B134" s="329" t="s">
        <v>108</v>
      </c>
      <c r="C134" s="360" t="s">
        <v>485</v>
      </c>
      <c r="D134" s="327" t="s">
        <v>868</v>
      </c>
      <c r="E134" s="361">
        <v>35.18</v>
      </c>
      <c r="F134" s="121"/>
      <c r="G134" s="121"/>
      <c r="H134" s="121"/>
      <c r="I134" s="121"/>
      <c r="J134" s="121"/>
      <c r="K134" s="121"/>
      <c r="L134" s="121"/>
      <c r="M134" s="121"/>
      <c r="N134" s="121"/>
      <c r="O134" s="121"/>
      <c r="P134" s="121"/>
    </row>
    <row r="135" spans="1:18" s="9" customFormat="1" x14ac:dyDescent="0.2">
      <c r="A135" s="327">
        <v>97</v>
      </c>
      <c r="B135" s="329" t="s">
        <v>108</v>
      </c>
      <c r="C135" s="360" t="s">
        <v>480</v>
      </c>
      <c r="D135" s="327" t="s">
        <v>472</v>
      </c>
      <c r="E135" s="362">
        <v>1767.09</v>
      </c>
      <c r="F135" s="121"/>
      <c r="G135" s="121"/>
      <c r="H135" s="121"/>
      <c r="I135" s="121"/>
      <c r="J135" s="121"/>
      <c r="K135" s="121"/>
      <c r="L135" s="121"/>
      <c r="M135" s="121"/>
      <c r="N135" s="121"/>
      <c r="O135" s="121"/>
      <c r="P135" s="121"/>
    </row>
    <row r="136" spans="1:18" s="9" customFormat="1" ht="25.5" x14ac:dyDescent="0.2">
      <c r="A136" s="135"/>
      <c r="B136" s="135"/>
      <c r="C136" s="139" t="s">
        <v>810</v>
      </c>
      <c r="D136" s="180"/>
      <c r="E136" s="135"/>
      <c r="F136" s="138"/>
      <c r="G136" s="138"/>
      <c r="H136" s="138"/>
      <c r="I136" s="138"/>
      <c r="J136" s="138"/>
      <c r="K136" s="138"/>
      <c r="L136" s="138"/>
      <c r="M136" s="138"/>
      <c r="N136" s="138"/>
      <c r="O136" s="138"/>
      <c r="P136" s="138"/>
    </row>
    <row r="137" spans="1:18" s="9" customFormat="1" x14ac:dyDescent="0.2">
      <c r="A137" s="327">
        <v>98</v>
      </c>
      <c r="B137" s="329" t="s">
        <v>108</v>
      </c>
      <c r="C137" s="360" t="s">
        <v>480</v>
      </c>
      <c r="D137" s="327" t="s">
        <v>472</v>
      </c>
      <c r="E137" s="362">
        <v>248.96</v>
      </c>
      <c r="F137" s="121"/>
      <c r="G137" s="121"/>
      <c r="H137" s="121"/>
      <c r="I137" s="121"/>
      <c r="J137" s="121"/>
      <c r="K137" s="121"/>
      <c r="L137" s="121"/>
      <c r="M137" s="121"/>
      <c r="N137" s="121"/>
      <c r="O137" s="121"/>
      <c r="P137" s="121"/>
    </row>
    <row r="138" spans="1:18" s="9" customFormat="1" x14ac:dyDescent="0.2">
      <c r="A138" s="137"/>
      <c r="B138" s="137"/>
      <c r="C138" s="139" t="s">
        <v>873</v>
      </c>
      <c r="D138" s="140"/>
      <c r="E138" s="137"/>
      <c r="F138" s="138"/>
      <c r="G138" s="138"/>
      <c r="H138" s="138"/>
      <c r="I138" s="138"/>
      <c r="J138" s="138"/>
      <c r="K138" s="138"/>
      <c r="L138" s="138"/>
      <c r="M138" s="138"/>
      <c r="N138" s="138"/>
      <c r="O138" s="138"/>
      <c r="P138" s="138"/>
    </row>
    <row r="139" spans="1:18" s="9" customFormat="1" ht="25.5" x14ac:dyDescent="0.2">
      <c r="A139" s="327">
        <v>99</v>
      </c>
      <c r="B139" s="327"/>
      <c r="C139" s="328" t="s">
        <v>807</v>
      </c>
      <c r="D139" s="329" t="s">
        <v>89</v>
      </c>
      <c r="E139" s="327">
        <v>2</v>
      </c>
      <c r="F139" s="121"/>
      <c r="G139" s="121"/>
      <c r="H139" s="121"/>
      <c r="I139" s="121"/>
      <c r="J139" s="121"/>
      <c r="K139" s="121"/>
      <c r="L139" s="121"/>
      <c r="M139" s="121"/>
      <c r="N139" s="121"/>
      <c r="O139" s="121"/>
      <c r="P139" s="121"/>
    </row>
    <row r="140" spans="1:18" s="9" customFormat="1" x14ac:dyDescent="0.2">
      <c r="A140" s="119"/>
      <c r="B140" s="119"/>
      <c r="C140" s="59"/>
      <c r="D140" s="126"/>
      <c r="E140" s="121"/>
      <c r="F140" s="58"/>
      <c r="G140" s="201"/>
      <c r="H140" s="202"/>
      <c r="I140" s="203"/>
      <c r="J140" s="203"/>
      <c r="K140" s="203"/>
      <c r="L140" s="202"/>
      <c r="M140" s="202"/>
      <c r="N140" s="202"/>
      <c r="O140" s="202"/>
      <c r="P140" s="202"/>
    </row>
    <row r="141" spans="1:18" x14ac:dyDescent="0.2">
      <c r="A141" s="34"/>
      <c r="B141" s="34"/>
      <c r="C141" s="40"/>
      <c r="D141" s="36"/>
      <c r="E141" s="34"/>
      <c r="F141" s="34"/>
      <c r="G141" s="89"/>
      <c r="H141" s="90"/>
      <c r="I141" s="90"/>
      <c r="J141" s="90"/>
      <c r="K141" s="91" t="s">
        <v>826</v>
      </c>
      <c r="L141" s="92">
        <f>SUM(L12:L140)</f>
        <v>0</v>
      </c>
      <c r="M141" s="92">
        <f>SUM(M12:M140)</f>
        <v>0</v>
      </c>
      <c r="N141" s="92">
        <f>SUM(N12:N140)</f>
        <v>0</v>
      </c>
      <c r="O141" s="92">
        <f>SUM(O12:O140)</f>
        <v>0</v>
      </c>
      <c r="P141" s="93">
        <f>SUM(P12:P140)</f>
        <v>0</v>
      </c>
    </row>
    <row r="142" spans="1:18" x14ac:dyDescent="0.2">
      <c r="A142" s="34"/>
      <c r="B142" s="34"/>
      <c r="C142" s="40"/>
      <c r="D142" s="36"/>
      <c r="E142" s="34"/>
      <c r="F142" s="34"/>
      <c r="G142" s="89"/>
      <c r="H142" s="90"/>
      <c r="I142" s="90"/>
      <c r="J142" s="90"/>
      <c r="K142" s="91"/>
      <c r="L142" s="94"/>
      <c r="M142" s="94"/>
      <c r="N142" s="94"/>
      <c r="O142" s="94"/>
      <c r="P142" s="95"/>
    </row>
    <row r="143" spans="1:18" x14ac:dyDescent="0.2">
      <c r="A143" s="363"/>
      <c r="B143" s="363" t="s">
        <v>805</v>
      </c>
      <c r="C143" s="364" t="s">
        <v>806</v>
      </c>
      <c r="D143" s="365"/>
      <c r="E143" s="363"/>
      <c r="F143" s="363"/>
      <c r="G143" s="366"/>
      <c r="H143" s="367"/>
      <c r="I143" s="367"/>
      <c r="J143" s="367"/>
      <c r="K143" s="368"/>
      <c r="L143" s="369"/>
      <c r="M143" s="369"/>
      <c r="N143" s="369"/>
      <c r="O143" s="369"/>
      <c r="P143" s="370"/>
    </row>
    <row r="144" spans="1:18" x14ac:dyDescent="0.2">
      <c r="A144" s="34"/>
      <c r="B144" s="34"/>
      <c r="C144" s="40"/>
      <c r="D144" s="36"/>
      <c r="E144" s="34"/>
      <c r="F144" s="34"/>
      <c r="G144" s="89"/>
      <c r="H144" s="90"/>
      <c r="I144" s="90"/>
      <c r="J144" s="90"/>
      <c r="K144" s="91"/>
      <c r="L144" s="94"/>
      <c r="M144" s="94"/>
      <c r="N144" s="94"/>
      <c r="O144" s="94"/>
      <c r="P144" s="95"/>
    </row>
    <row r="145" spans="1:16" x14ac:dyDescent="0.2">
      <c r="A145" s="34"/>
      <c r="B145" s="34"/>
      <c r="C145" s="40"/>
      <c r="D145" s="36"/>
      <c r="E145" s="34"/>
      <c r="F145" s="34"/>
      <c r="G145" s="89"/>
      <c r="H145" s="90"/>
      <c r="I145" s="90"/>
      <c r="J145" s="90"/>
      <c r="K145" s="91"/>
      <c r="L145" s="94"/>
      <c r="M145" s="94"/>
      <c r="N145" s="94"/>
      <c r="O145" s="94"/>
      <c r="P145" s="95"/>
    </row>
    <row r="146" spans="1:16" x14ac:dyDescent="0.2">
      <c r="A146" s="34"/>
      <c r="B146" s="34"/>
      <c r="C146" s="40"/>
      <c r="D146" s="36"/>
      <c r="E146" s="34"/>
      <c r="F146" s="34"/>
      <c r="G146" s="89"/>
      <c r="H146" s="90"/>
      <c r="I146" s="90"/>
      <c r="J146" s="90"/>
      <c r="K146" s="91"/>
      <c r="L146" s="94"/>
      <c r="M146" s="94"/>
      <c r="N146" s="94"/>
      <c r="O146" s="94"/>
      <c r="P146" s="95"/>
    </row>
    <row r="147" spans="1:16" x14ac:dyDescent="0.2">
      <c r="A147" s="34"/>
      <c r="B147" s="34"/>
      <c r="C147" s="96" t="s">
        <v>20</v>
      </c>
      <c r="D147" s="36"/>
      <c r="E147" s="34"/>
      <c r="F147" s="53"/>
      <c r="G147" s="89"/>
      <c r="H147" s="90"/>
      <c r="I147" s="90"/>
      <c r="J147" s="90"/>
      <c r="K147" s="90"/>
      <c r="L147" s="90"/>
      <c r="M147" s="90"/>
      <c r="N147" s="90"/>
      <c r="O147" s="90"/>
      <c r="P147" s="97"/>
    </row>
    <row r="148" spans="1:16" x14ac:dyDescent="0.2">
      <c r="A148" s="34"/>
      <c r="B148" s="34"/>
      <c r="C148" s="40"/>
      <c r="D148" s="36"/>
      <c r="E148" s="34"/>
      <c r="F148" s="53"/>
      <c r="G148" s="89"/>
      <c r="H148" s="90"/>
      <c r="I148" s="90"/>
      <c r="J148" s="90"/>
      <c r="K148" s="90"/>
      <c r="L148" s="90"/>
      <c r="M148" s="90"/>
      <c r="N148" s="90"/>
      <c r="O148" s="90"/>
      <c r="P148" s="97"/>
    </row>
    <row r="149" spans="1:16" x14ac:dyDescent="0.2">
      <c r="A149" s="34"/>
      <c r="B149" s="34"/>
      <c r="C149" s="40"/>
      <c r="D149" s="36"/>
      <c r="E149" s="34"/>
      <c r="F149" s="34"/>
      <c r="G149" s="89"/>
      <c r="H149" s="90"/>
      <c r="I149" s="90"/>
      <c r="J149" s="90"/>
      <c r="K149" s="90"/>
      <c r="L149" s="90"/>
      <c r="M149" s="90"/>
      <c r="N149" s="90"/>
      <c r="O149" s="90"/>
      <c r="P149" s="97"/>
    </row>
    <row r="150" spans="1:16" x14ac:dyDescent="0.2">
      <c r="A150" s="34"/>
      <c r="B150" s="34"/>
      <c r="C150" s="40"/>
      <c r="D150" s="36"/>
      <c r="E150" s="34"/>
      <c r="F150" s="34"/>
      <c r="G150" s="89"/>
      <c r="H150" s="90"/>
      <c r="I150" s="90"/>
      <c r="J150" s="90"/>
      <c r="K150" s="90"/>
      <c r="L150" s="90"/>
      <c r="M150" s="90"/>
      <c r="N150" s="90"/>
      <c r="O150" s="90"/>
      <c r="P150" s="97"/>
    </row>
    <row r="151" spans="1:16" x14ac:dyDescent="0.2">
      <c r="A151" s="34"/>
      <c r="B151" s="34"/>
      <c r="C151" s="96" t="s">
        <v>820</v>
      </c>
      <c r="D151" s="36"/>
      <c r="E151" s="34"/>
      <c r="F151" s="34"/>
      <c r="G151" s="89"/>
      <c r="H151" s="90"/>
      <c r="I151" s="90"/>
      <c r="J151" s="90"/>
      <c r="K151" s="90"/>
      <c r="L151" s="90"/>
      <c r="M151" s="90"/>
      <c r="N151" s="90"/>
      <c r="O151" s="90"/>
      <c r="P151" s="97"/>
    </row>
  </sheetData>
  <mergeCells count="7">
    <mergeCell ref="L9:P9"/>
    <mergeCell ref="B9:B10"/>
    <mergeCell ref="A9:A10"/>
    <mergeCell ref="C9:C10"/>
    <mergeCell ref="D9:D10"/>
    <mergeCell ref="E9:E10"/>
    <mergeCell ref="F9:K9"/>
  </mergeCells>
  <pageMargins left="0.39370078740157483" right="0.35433070866141736" top="1.0236220472440944" bottom="0.39370078740157483" header="0.51181102362204722" footer="0.15748031496062992"/>
  <pageSetup paperSize="9" orientation="landscape" horizontalDpi="4294967292" verticalDpi="360" r:id="rId1"/>
  <headerFooter alignWithMargins="0">
    <oddHeader>&amp;C&amp;12LOKĀLĀ TĀME Nr. 1-2
&amp;"Arial,Bold"&amp;UBŪVKONSTRUKCIJAS.</oddHeader>
    <oddFooter>&amp;C&amp;8&amp;P</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42"/>
  <sheetViews>
    <sheetView topLeftCell="A22" zoomScaleNormal="100" workbookViewId="0">
      <selection activeCell="A34" sqref="A34:XFD34"/>
    </sheetView>
  </sheetViews>
  <sheetFormatPr defaultColWidth="9.140625" defaultRowHeight="12.75" x14ac:dyDescent="0.2"/>
  <cols>
    <col min="1" max="1" width="5.7109375" style="3" customWidth="1"/>
    <col min="2" max="2" width="7.85546875" style="3" customWidth="1"/>
    <col min="3" max="3" width="35" style="1" customWidth="1"/>
    <col min="4" max="4" width="6" style="2" customWidth="1"/>
    <col min="5" max="5" width="6.85546875" style="3" customWidth="1"/>
    <col min="6" max="6" width="6.28515625" style="3" customWidth="1"/>
    <col min="7" max="7" width="6.5703125" style="4" customWidth="1"/>
    <col min="8" max="8" width="6.42578125" style="5" customWidth="1"/>
    <col min="9" max="9" width="8" style="5" customWidth="1"/>
    <col min="10" max="10" width="6.28515625" style="5" customWidth="1"/>
    <col min="11" max="11" width="7.7109375" style="5" customWidth="1"/>
    <col min="12" max="15" width="8.42578125" style="5" customWidth="1"/>
    <col min="16" max="16" width="9.42578125" style="6" customWidth="1"/>
    <col min="17" max="16384" width="9.140625" style="6"/>
  </cols>
  <sheetData>
    <row r="1" spans="1:17" ht="15" x14ac:dyDescent="0.2">
      <c r="A1" s="62" t="s">
        <v>1</v>
      </c>
      <c r="B1" s="62"/>
      <c r="C1" s="63"/>
      <c r="D1" s="64" t="s">
        <v>35</v>
      </c>
      <c r="E1" s="65"/>
      <c r="F1" s="65"/>
      <c r="G1" s="66"/>
      <c r="H1" s="67"/>
      <c r="I1" s="67"/>
      <c r="J1" s="67"/>
      <c r="K1" s="67"/>
      <c r="L1" s="67"/>
      <c r="M1" s="67"/>
      <c r="N1" s="67"/>
      <c r="O1" s="67"/>
      <c r="P1" s="68"/>
    </row>
    <row r="2" spans="1:17" ht="15" x14ac:dyDescent="0.2">
      <c r="A2" s="62" t="s">
        <v>2</v>
      </c>
      <c r="B2" s="62"/>
      <c r="C2" s="63"/>
      <c r="D2" s="38" t="s">
        <v>48</v>
      </c>
      <c r="E2" s="65"/>
      <c r="F2" s="65"/>
      <c r="G2" s="66"/>
      <c r="H2" s="67"/>
      <c r="I2" s="67"/>
      <c r="J2" s="67"/>
      <c r="K2" s="67"/>
      <c r="L2" s="67"/>
      <c r="M2" s="67"/>
      <c r="N2" s="67"/>
      <c r="O2" s="67"/>
      <c r="P2" s="68"/>
    </row>
    <row r="3" spans="1:17" ht="15" x14ac:dyDescent="0.2">
      <c r="A3" s="62"/>
      <c r="B3" s="62"/>
      <c r="C3" s="63"/>
      <c r="D3" s="38" t="s">
        <v>881</v>
      </c>
      <c r="E3" s="65"/>
      <c r="F3" s="65"/>
      <c r="G3" s="66"/>
      <c r="H3" s="67"/>
      <c r="I3" s="67"/>
      <c r="J3" s="67"/>
      <c r="K3" s="67"/>
      <c r="L3" s="67"/>
      <c r="M3" s="67"/>
      <c r="N3" s="67"/>
      <c r="O3" s="67"/>
      <c r="P3" s="68"/>
    </row>
    <row r="4" spans="1:17" ht="15" x14ac:dyDescent="0.2">
      <c r="A4" s="62"/>
      <c r="B4" s="62"/>
      <c r="C4" s="63"/>
      <c r="D4" s="38" t="s">
        <v>429</v>
      </c>
      <c r="E4" s="65"/>
      <c r="F4" s="65"/>
      <c r="G4" s="66"/>
      <c r="H4" s="67"/>
      <c r="I4" s="67"/>
      <c r="J4" s="67"/>
      <c r="K4" s="67"/>
      <c r="L4" s="67"/>
      <c r="M4" s="67"/>
      <c r="N4" s="67"/>
      <c r="O4" s="67"/>
      <c r="P4" s="68"/>
    </row>
    <row r="5" spans="1:17" ht="14.25" customHeight="1" x14ac:dyDescent="0.2">
      <c r="A5" s="62" t="s">
        <v>3</v>
      </c>
      <c r="B5" s="62"/>
      <c r="C5" s="63"/>
      <c r="D5" s="38" t="s">
        <v>49</v>
      </c>
      <c r="E5" s="65"/>
      <c r="F5" s="65"/>
      <c r="G5" s="66"/>
      <c r="H5" s="67"/>
      <c r="I5" s="67"/>
      <c r="J5" s="67"/>
      <c r="K5" s="67"/>
      <c r="L5" s="67"/>
      <c r="M5" s="67"/>
      <c r="N5" s="67"/>
      <c r="O5" s="67"/>
      <c r="P5" s="68"/>
    </row>
    <row r="6" spans="1:17" ht="15" x14ac:dyDescent="0.2">
      <c r="A6" s="62" t="s">
        <v>4</v>
      </c>
      <c r="B6" s="62"/>
      <c r="C6" s="63"/>
      <c r="D6" s="69"/>
      <c r="E6" s="65"/>
      <c r="F6" s="65"/>
      <c r="G6" s="66"/>
      <c r="H6" s="67"/>
      <c r="I6" s="67"/>
      <c r="J6" s="67"/>
      <c r="K6" s="67"/>
      <c r="L6" s="67"/>
      <c r="M6" s="67"/>
      <c r="N6" s="67"/>
      <c r="O6" s="67"/>
      <c r="P6" s="68"/>
    </row>
    <row r="7" spans="1:17" ht="15" x14ac:dyDescent="0.2">
      <c r="A7" s="62" t="s">
        <v>837</v>
      </c>
      <c r="B7" s="62"/>
      <c r="C7" s="63"/>
      <c r="D7" s="70"/>
      <c r="E7" s="65"/>
      <c r="F7" s="65"/>
      <c r="G7" s="66"/>
      <c r="H7" s="67"/>
      <c r="I7" s="67"/>
      <c r="J7" s="67"/>
      <c r="K7" s="67"/>
      <c r="L7" s="67"/>
      <c r="M7" s="67"/>
      <c r="N7" s="67"/>
      <c r="O7" s="71" t="s">
        <v>823</v>
      </c>
      <c r="P7" s="72">
        <f>P36</f>
        <v>0</v>
      </c>
    </row>
    <row r="8" spans="1:17" ht="15" x14ac:dyDescent="0.2">
      <c r="A8" s="37" t="s">
        <v>828</v>
      </c>
      <c r="B8" s="37"/>
      <c r="C8" s="63"/>
      <c r="D8" s="70"/>
      <c r="E8" s="65"/>
      <c r="F8" s="65"/>
      <c r="G8" s="66"/>
      <c r="H8" s="67"/>
      <c r="I8" s="67"/>
      <c r="J8" s="67"/>
      <c r="K8" s="67"/>
      <c r="L8" s="67"/>
      <c r="M8" s="67"/>
      <c r="N8" s="67"/>
      <c r="O8" s="67"/>
      <c r="P8" s="68"/>
    </row>
    <row r="9" spans="1:17" ht="20.25" customHeight="1" x14ac:dyDescent="0.2">
      <c r="A9" s="390" t="s">
        <v>5</v>
      </c>
      <c r="B9" s="390" t="s">
        <v>64</v>
      </c>
      <c r="C9" s="402" t="s">
        <v>37</v>
      </c>
      <c r="D9" s="400" t="s">
        <v>6</v>
      </c>
      <c r="E9" s="390" t="s">
        <v>7</v>
      </c>
      <c r="F9" s="389" t="s">
        <v>8</v>
      </c>
      <c r="G9" s="389"/>
      <c r="H9" s="389"/>
      <c r="I9" s="389"/>
      <c r="J9" s="389"/>
      <c r="K9" s="399"/>
      <c r="L9" s="398" t="s">
        <v>11</v>
      </c>
      <c r="M9" s="389"/>
      <c r="N9" s="389"/>
      <c r="O9" s="389"/>
      <c r="P9" s="399"/>
      <c r="Q9" s="7"/>
    </row>
    <row r="10" spans="1:17" ht="91.5" customHeight="1" x14ac:dyDescent="0.2">
      <c r="A10" s="391"/>
      <c r="B10" s="391"/>
      <c r="C10" s="403"/>
      <c r="D10" s="401"/>
      <c r="E10" s="391"/>
      <c r="F10" s="160" t="s">
        <v>9</v>
      </c>
      <c r="G10" s="160" t="s">
        <v>23</v>
      </c>
      <c r="H10" s="161" t="s">
        <v>24</v>
      </c>
      <c r="I10" s="161" t="s">
        <v>36</v>
      </c>
      <c r="J10" s="161" t="s">
        <v>25</v>
      </c>
      <c r="K10" s="161" t="s">
        <v>26</v>
      </c>
      <c r="L10" s="161" t="s">
        <v>10</v>
      </c>
      <c r="M10" s="161" t="s">
        <v>24</v>
      </c>
      <c r="N10" s="161" t="s">
        <v>36</v>
      </c>
      <c r="O10" s="161" t="s">
        <v>25</v>
      </c>
      <c r="P10" s="161" t="s">
        <v>27</v>
      </c>
    </row>
    <row r="11" spans="1:17" x14ac:dyDescent="0.2">
      <c r="A11" s="113"/>
      <c r="B11" s="113"/>
      <c r="C11" s="194"/>
      <c r="D11" s="175"/>
      <c r="E11" s="113"/>
      <c r="F11" s="113"/>
      <c r="G11" s="115"/>
      <c r="H11" s="116"/>
      <c r="I11" s="116"/>
      <c r="J11" s="116"/>
      <c r="K11" s="116"/>
      <c r="L11" s="116"/>
      <c r="M11" s="116"/>
      <c r="N11" s="116"/>
      <c r="O11" s="116"/>
      <c r="P11" s="117"/>
    </row>
    <row r="12" spans="1:17" s="9" customFormat="1" x14ac:dyDescent="0.2">
      <c r="A12" s="135"/>
      <c r="B12" s="137"/>
      <c r="C12" s="136" t="s">
        <v>65</v>
      </c>
      <c r="D12" s="180"/>
      <c r="E12" s="135"/>
      <c r="F12" s="135"/>
      <c r="G12" s="210"/>
      <c r="H12" s="242"/>
      <c r="I12" s="211"/>
      <c r="J12" s="211"/>
      <c r="K12" s="211"/>
      <c r="L12" s="211"/>
      <c r="M12" s="211"/>
      <c r="N12" s="211"/>
      <c r="O12" s="211"/>
      <c r="P12" s="210"/>
    </row>
    <row r="13" spans="1:17" s="9" customFormat="1" ht="25.5" x14ac:dyDescent="0.2">
      <c r="A13" s="119">
        <v>1</v>
      </c>
      <c r="B13" s="119" t="s">
        <v>67</v>
      </c>
      <c r="C13" s="199" t="s">
        <v>68</v>
      </c>
      <c r="D13" s="122" t="s">
        <v>824</v>
      </c>
      <c r="E13" s="119">
        <v>93.55</v>
      </c>
      <c r="F13" s="123"/>
      <c r="G13" s="123"/>
      <c r="H13" s="123"/>
      <c r="I13" s="123"/>
      <c r="J13" s="123"/>
      <c r="K13" s="123"/>
      <c r="L13" s="123"/>
      <c r="M13" s="123"/>
      <c r="N13" s="123"/>
      <c r="O13" s="123"/>
      <c r="P13" s="123"/>
    </row>
    <row r="14" spans="1:17" s="9" customFormat="1" x14ac:dyDescent="0.2">
      <c r="A14" s="135"/>
      <c r="B14" s="137"/>
      <c r="C14" s="136" t="s">
        <v>69</v>
      </c>
      <c r="D14" s="180"/>
      <c r="E14" s="135"/>
      <c r="F14" s="135"/>
      <c r="G14" s="135"/>
      <c r="H14" s="135"/>
      <c r="I14" s="135"/>
      <c r="J14" s="135"/>
      <c r="K14" s="135"/>
      <c r="L14" s="135"/>
      <c r="M14" s="135"/>
      <c r="N14" s="135"/>
      <c r="O14" s="135"/>
      <c r="P14" s="135"/>
    </row>
    <row r="15" spans="1:17" s="9" customFormat="1" ht="25.5" x14ac:dyDescent="0.2">
      <c r="A15" s="119">
        <v>2</v>
      </c>
      <c r="B15" s="119" t="s">
        <v>67</v>
      </c>
      <c r="C15" s="199" t="s">
        <v>68</v>
      </c>
      <c r="D15" s="122" t="s">
        <v>824</v>
      </c>
      <c r="E15" s="119">
        <v>4.8</v>
      </c>
      <c r="F15" s="123"/>
      <c r="G15" s="123"/>
      <c r="H15" s="123"/>
      <c r="I15" s="123"/>
      <c r="J15" s="123"/>
      <c r="K15" s="123"/>
      <c r="L15" s="123"/>
      <c r="M15" s="123"/>
      <c r="N15" s="123"/>
      <c r="O15" s="123"/>
      <c r="P15" s="123"/>
    </row>
    <row r="16" spans="1:17" s="32" customFormat="1" hidden="1" x14ac:dyDescent="0.2">
      <c r="A16" s="341">
        <v>3</v>
      </c>
      <c r="B16" s="342"/>
      <c r="C16" s="343" t="s">
        <v>71</v>
      </c>
      <c r="D16" s="344"/>
      <c r="E16" s="341"/>
      <c r="F16" s="341"/>
      <c r="G16" s="341"/>
      <c r="H16" s="341"/>
      <c r="I16" s="341"/>
      <c r="J16" s="341"/>
      <c r="K16" s="341"/>
      <c r="L16" s="341"/>
      <c r="M16" s="341"/>
      <c r="N16" s="341"/>
      <c r="O16" s="341"/>
      <c r="P16" s="341"/>
    </row>
    <row r="17" spans="1:16" s="32" customFormat="1" ht="25.5" hidden="1" x14ac:dyDescent="0.2">
      <c r="A17" s="342" t="s">
        <v>72</v>
      </c>
      <c r="B17" s="342" t="s">
        <v>67</v>
      </c>
      <c r="C17" s="345" t="s">
        <v>68</v>
      </c>
      <c r="D17" s="346" t="s">
        <v>824</v>
      </c>
      <c r="E17" s="342">
        <v>20.88</v>
      </c>
      <c r="F17" s="347"/>
      <c r="G17" s="347"/>
      <c r="H17" s="347"/>
      <c r="I17" s="347"/>
      <c r="J17" s="347"/>
      <c r="K17" s="347"/>
      <c r="L17" s="347"/>
      <c r="M17" s="347"/>
      <c r="N17" s="347"/>
      <c r="O17" s="347"/>
      <c r="P17" s="347"/>
    </row>
    <row r="18" spans="1:16" s="9" customFormat="1" x14ac:dyDescent="0.2">
      <c r="A18" s="135"/>
      <c r="B18" s="137"/>
      <c r="C18" s="136" t="s">
        <v>73</v>
      </c>
      <c r="D18" s="180"/>
      <c r="E18" s="135"/>
      <c r="F18" s="135"/>
      <c r="G18" s="135"/>
      <c r="H18" s="135"/>
      <c r="I18" s="135"/>
      <c r="J18" s="135"/>
      <c r="K18" s="135"/>
      <c r="L18" s="135"/>
      <c r="M18" s="135"/>
      <c r="N18" s="135"/>
      <c r="O18" s="135"/>
      <c r="P18" s="135"/>
    </row>
    <row r="19" spans="1:16" s="9" customFormat="1" ht="25.5" x14ac:dyDescent="0.2">
      <c r="A19" s="119">
        <v>3</v>
      </c>
      <c r="B19" s="119" t="s">
        <v>74</v>
      </c>
      <c r="C19" s="199" t="s">
        <v>75</v>
      </c>
      <c r="D19" s="122" t="s">
        <v>824</v>
      </c>
      <c r="E19" s="119">
        <v>6</v>
      </c>
      <c r="F19" s="123"/>
      <c r="G19" s="123"/>
      <c r="H19" s="123"/>
      <c r="I19" s="123"/>
      <c r="J19" s="123"/>
      <c r="K19" s="123"/>
      <c r="L19" s="123"/>
      <c r="M19" s="123"/>
      <c r="N19" s="123"/>
      <c r="O19" s="123"/>
      <c r="P19" s="123"/>
    </row>
    <row r="20" spans="1:16" s="9" customFormat="1" x14ac:dyDescent="0.2">
      <c r="A20" s="135"/>
      <c r="B20" s="137"/>
      <c r="C20" s="136" t="s">
        <v>78</v>
      </c>
      <c r="D20" s="180"/>
      <c r="E20" s="135"/>
      <c r="F20" s="135"/>
      <c r="G20" s="135"/>
      <c r="H20" s="135"/>
      <c r="I20" s="135"/>
      <c r="J20" s="135"/>
      <c r="K20" s="135"/>
      <c r="L20" s="135"/>
      <c r="M20" s="135"/>
      <c r="N20" s="135"/>
      <c r="O20" s="135"/>
      <c r="P20" s="135"/>
    </row>
    <row r="21" spans="1:16" s="9" customFormat="1" ht="25.5" x14ac:dyDescent="0.2">
      <c r="A21" s="119">
        <v>4</v>
      </c>
      <c r="B21" s="119" t="s">
        <v>74</v>
      </c>
      <c r="C21" s="195" t="s">
        <v>80</v>
      </c>
      <c r="D21" s="126" t="s">
        <v>825</v>
      </c>
      <c r="E21" s="119">
        <v>144.9</v>
      </c>
      <c r="F21" s="121"/>
      <c r="G21" s="121"/>
      <c r="H21" s="121"/>
      <c r="I21" s="121"/>
      <c r="J21" s="121"/>
      <c r="K21" s="121"/>
      <c r="L21" s="121"/>
      <c r="M21" s="121"/>
      <c r="N21" s="121"/>
      <c r="O21" s="121"/>
      <c r="P21" s="121"/>
    </row>
    <row r="22" spans="1:16" s="9" customFormat="1" ht="25.5" x14ac:dyDescent="0.2">
      <c r="A22" s="119">
        <v>5</v>
      </c>
      <c r="B22" s="119" t="s">
        <v>74</v>
      </c>
      <c r="C22" s="195" t="s">
        <v>82</v>
      </c>
      <c r="D22" s="126" t="s">
        <v>825</v>
      </c>
      <c r="E22" s="119">
        <f>E21</f>
        <v>144.9</v>
      </c>
      <c r="F22" s="121"/>
      <c r="G22" s="121"/>
      <c r="H22" s="121"/>
      <c r="I22" s="121"/>
      <c r="J22" s="121"/>
      <c r="K22" s="121"/>
      <c r="L22" s="121"/>
      <c r="M22" s="121"/>
      <c r="N22" s="121"/>
      <c r="O22" s="121"/>
      <c r="P22" s="121"/>
    </row>
    <row r="23" spans="1:16" s="9" customFormat="1" x14ac:dyDescent="0.2">
      <c r="A23" s="119">
        <v>6</v>
      </c>
      <c r="B23" s="119" t="s">
        <v>74</v>
      </c>
      <c r="C23" s="195" t="s">
        <v>83</v>
      </c>
      <c r="D23" s="126" t="s">
        <v>84</v>
      </c>
      <c r="E23" s="119">
        <f>E21*2.8</f>
        <v>405.71999999999997</v>
      </c>
      <c r="F23" s="121"/>
      <c r="G23" s="121"/>
      <c r="H23" s="121"/>
      <c r="I23" s="121"/>
      <c r="J23" s="121"/>
      <c r="K23" s="121"/>
      <c r="L23" s="121"/>
      <c r="M23" s="121"/>
      <c r="N23" s="121"/>
      <c r="O23" s="121"/>
      <c r="P23" s="121"/>
    </row>
    <row r="24" spans="1:16" s="9" customFormat="1" ht="15.75" x14ac:dyDescent="0.2">
      <c r="A24" s="119">
        <v>7</v>
      </c>
      <c r="B24" s="119" t="s">
        <v>74</v>
      </c>
      <c r="C24" s="195" t="s">
        <v>85</v>
      </c>
      <c r="D24" s="126" t="s">
        <v>825</v>
      </c>
      <c r="E24" s="119">
        <f>E21</f>
        <v>144.9</v>
      </c>
      <c r="F24" s="121"/>
      <c r="G24" s="121"/>
      <c r="H24" s="121"/>
      <c r="I24" s="121"/>
      <c r="J24" s="121"/>
      <c r="K24" s="121"/>
      <c r="L24" s="121"/>
      <c r="M24" s="121"/>
      <c r="N24" s="121"/>
      <c r="O24" s="121"/>
      <c r="P24" s="121"/>
    </row>
    <row r="25" spans="1:16" s="9" customFormat="1" ht="25.5" x14ac:dyDescent="0.2">
      <c r="A25" s="119">
        <v>8</v>
      </c>
      <c r="B25" s="119" t="s">
        <v>86</v>
      </c>
      <c r="C25" s="195" t="s">
        <v>87</v>
      </c>
      <c r="D25" s="126" t="s">
        <v>825</v>
      </c>
      <c r="E25" s="119">
        <f>E22</f>
        <v>144.9</v>
      </c>
      <c r="F25" s="121"/>
      <c r="G25" s="121"/>
      <c r="H25" s="121"/>
      <c r="I25" s="121"/>
      <c r="J25" s="121"/>
      <c r="K25" s="121"/>
      <c r="L25" s="121"/>
      <c r="M25" s="121"/>
      <c r="N25" s="121"/>
      <c r="O25" s="121"/>
      <c r="P25" s="121"/>
    </row>
    <row r="26" spans="1:16" s="9" customFormat="1" x14ac:dyDescent="0.2">
      <c r="A26" s="135"/>
      <c r="B26" s="137"/>
      <c r="C26" s="136" t="s">
        <v>76</v>
      </c>
      <c r="D26" s="140"/>
      <c r="E26" s="137"/>
      <c r="F26" s="138"/>
      <c r="G26" s="138"/>
      <c r="H26" s="138"/>
      <c r="I26" s="138"/>
      <c r="J26" s="138"/>
      <c r="K26" s="138"/>
      <c r="L26" s="138"/>
      <c r="M26" s="138"/>
      <c r="N26" s="138"/>
      <c r="O26" s="138"/>
      <c r="P26" s="138"/>
    </row>
    <row r="27" spans="1:16" s="9" customFormat="1" ht="15.75" x14ac:dyDescent="0.2">
      <c r="A27" s="119">
        <v>9</v>
      </c>
      <c r="B27" s="119" t="s">
        <v>74</v>
      </c>
      <c r="C27" s="118" t="s">
        <v>77</v>
      </c>
      <c r="D27" s="122" t="s">
        <v>825</v>
      </c>
      <c r="E27" s="119">
        <v>48</v>
      </c>
      <c r="F27" s="123"/>
      <c r="G27" s="123"/>
      <c r="H27" s="123"/>
      <c r="I27" s="123"/>
      <c r="J27" s="123"/>
      <c r="K27" s="123"/>
      <c r="L27" s="123"/>
      <c r="M27" s="123"/>
      <c r="N27" s="123"/>
      <c r="O27" s="123"/>
      <c r="P27" s="123"/>
    </row>
    <row r="28" spans="1:16" s="9" customFormat="1" x14ac:dyDescent="0.2">
      <c r="A28" s="135"/>
      <c r="B28" s="137"/>
      <c r="C28" s="136" t="s">
        <v>430</v>
      </c>
      <c r="D28" s="180"/>
      <c r="E28" s="135"/>
      <c r="F28" s="135"/>
      <c r="G28" s="135"/>
      <c r="H28" s="135"/>
      <c r="I28" s="135"/>
      <c r="J28" s="135"/>
      <c r="K28" s="135"/>
      <c r="L28" s="135"/>
      <c r="M28" s="135"/>
      <c r="N28" s="135"/>
      <c r="O28" s="135"/>
      <c r="P28" s="135"/>
    </row>
    <row r="29" spans="1:16" s="9" customFormat="1" ht="25.5" x14ac:dyDescent="0.2">
      <c r="A29" s="327">
        <v>10</v>
      </c>
      <c r="B29" s="327" t="s">
        <v>74</v>
      </c>
      <c r="C29" s="335" t="s">
        <v>80</v>
      </c>
      <c r="D29" s="329" t="s">
        <v>825</v>
      </c>
      <c r="E29" s="327">
        <v>875.68</v>
      </c>
      <c r="F29" s="332"/>
      <c r="G29" s="332"/>
      <c r="H29" s="332"/>
      <c r="I29" s="332"/>
      <c r="J29" s="332"/>
      <c r="K29" s="332"/>
      <c r="L29" s="332"/>
      <c r="M29" s="332"/>
      <c r="N29" s="332"/>
      <c r="O29" s="332"/>
      <c r="P29" s="332"/>
    </row>
    <row r="30" spans="1:16" s="9" customFormat="1" ht="25.5" x14ac:dyDescent="0.2">
      <c r="A30" s="327">
        <v>11</v>
      </c>
      <c r="B30" s="327" t="s">
        <v>74</v>
      </c>
      <c r="C30" s="335" t="s">
        <v>82</v>
      </c>
      <c r="D30" s="329" t="s">
        <v>825</v>
      </c>
      <c r="E30" s="327">
        <f>E29</f>
        <v>875.68</v>
      </c>
      <c r="F30" s="332"/>
      <c r="G30" s="332"/>
      <c r="H30" s="332"/>
      <c r="I30" s="332"/>
      <c r="J30" s="332"/>
      <c r="K30" s="332"/>
      <c r="L30" s="332"/>
      <c r="M30" s="332"/>
      <c r="N30" s="332"/>
      <c r="O30" s="332"/>
      <c r="P30" s="332"/>
    </row>
    <row r="31" spans="1:16" s="9" customFormat="1" x14ac:dyDescent="0.2">
      <c r="A31" s="327">
        <v>12</v>
      </c>
      <c r="B31" s="327" t="s">
        <v>74</v>
      </c>
      <c r="C31" s="335" t="s">
        <v>83</v>
      </c>
      <c r="D31" s="329" t="s">
        <v>84</v>
      </c>
      <c r="E31" s="327">
        <f>E29*2.8</f>
        <v>2451.9039999999995</v>
      </c>
      <c r="F31" s="332"/>
      <c r="G31" s="332"/>
      <c r="H31" s="332"/>
      <c r="I31" s="332"/>
      <c r="J31" s="332"/>
      <c r="K31" s="332"/>
      <c r="L31" s="332"/>
      <c r="M31" s="332"/>
      <c r="N31" s="332"/>
      <c r="O31" s="332"/>
      <c r="P31" s="332"/>
    </row>
    <row r="32" spans="1:16" s="9" customFormat="1" ht="15.75" x14ac:dyDescent="0.2">
      <c r="A32" s="327">
        <v>13</v>
      </c>
      <c r="B32" s="327" t="s">
        <v>74</v>
      </c>
      <c r="C32" s="335" t="s">
        <v>85</v>
      </c>
      <c r="D32" s="329" t="s">
        <v>825</v>
      </c>
      <c r="E32" s="327">
        <f>E29</f>
        <v>875.68</v>
      </c>
      <c r="F32" s="332"/>
      <c r="G32" s="332"/>
      <c r="H32" s="332"/>
      <c r="I32" s="332"/>
      <c r="J32" s="332"/>
      <c r="K32" s="332"/>
      <c r="L32" s="332"/>
      <c r="M32" s="332"/>
      <c r="N32" s="332"/>
      <c r="O32" s="332"/>
      <c r="P32" s="332"/>
    </row>
    <row r="33" spans="1:16" s="9" customFormat="1" ht="25.5" x14ac:dyDescent="0.2">
      <c r="A33" s="327">
        <v>14</v>
      </c>
      <c r="B33" s="327" t="s">
        <v>86</v>
      </c>
      <c r="C33" s="335" t="s">
        <v>87</v>
      </c>
      <c r="D33" s="329" t="s">
        <v>825</v>
      </c>
      <c r="E33" s="327">
        <f>E30</f>
        <v>875.68</v>
      </c>
      <c r="F33" s="332"/>
      <c r="G33" s="332"/>
      <c r="H33" s="332"/>
      <c r="I33" s="332"/>
      <c r="J33" s="332"/>
      <c r="K33" s="332"/>
      <c r="L33" s="332"/>
      <c r="M33" s="332"/>
      <c r="N33" s="332"/>
      <c r="O33" s="332"/>
      <c r="P33" s="332"/>
    </row>
    <row r="34" spans="1:16" s="9" customFormat="1" ht="25.5" x14ac:dyDescent="0.2">
      <c r="A34" s="327">
        <v>16</v>
      </c>
      <c r="B34" s="119"/>
      <c r="C34" s="59" t="s">
        <v>88</v>
      </c>
      <c r="D34" s="126" t="s">
        <v>89</v>
      </c>
      <c r="E34" s="58">
        <v>1</v>
      </c>
      <c r="F34" s="58"/>
      <c r="G34" s="201"/>
      <c r="H34" s="202"/>
      <c r="I34" s="203"/>
      <c r="J34" s="203"/>
      <c r="K34" s="203"/>
      <c r="L34" s="202"/>
      <c r="M34" s="202"/>
      <c r="N34" s="202"/>
      <c r="O34" s="202"/>
      <c r="P34" s="202"/>
    </row>
    <row r="35" spans="1:16" s="8" customFormat="1" x14ac:dyDescent="0.2">
      <c r="A35" s="105"/>
      <c r="B35" s="105"/>
      <c r="C35" s="106"/>
      <c r="D35" s="107"/>
      <c r="E35" s="105"/>
      <c r="F35" s="108"/>
      <c r="G35" s="109"/>
      <c r="H35" s="110"/>
      <c r="I35" s="110"/>
      <c r="J35" s="111"/>
      <c r="K35" s="110"/>
      <c r="L35" s="111"/>
      <c r="M35" s="110"/>
      <c r="N35" s="111"/>
      <c r="O35" s="110"/>
      <c r="P35" s="112"/>
    </row>
    <row r="36" spans="1:16" x14ac:dyDescent="0.2">
      <c r="A36" s="34"/>
      <c r="B36" s="34"/>
      <c r="C36" s="40"/>
      <c r="D36" s="36"/>
      <c r="E36" s="34"/>
      <c r="F36" s="34"/>
      <c r="G36" s="89"/>
      <c r="H36" s="90"/>
      <c r="I36" s="90"/>
      <c r="J36" s="90"/>
      <c r="K36" s="91" t="s">
        <v>826</v>
      </c>
      <c r="L36" s="92">
        <v>0</v>
      </c>
      <c r="M36" s="92">
        <v>0</v>
      </c>
      <c r="N36" s="92">
        <v>0</v>
      </c>
      <c r="O36" s="92">
        <v>0</v>
      </c>
      <c r="P36" s="93">
        <v>0</v>
      </c>
    </row>
    <row r="37" spans="1:16" x14ac:dyDescent="0.2">
      <c r="A37" s="34"/>
      <c r="B37" s="34"/>
      <c r="C37" s="40"/>
      <c r="D37" s="36"/>
      <c r="E37" s="34"/>
      <c r="F37" s="34"/>
      <c r="G37" s="89"/>
      <c r="H37" s="90"/>
      <c r="I37" s="90"/>
      <c r="J37" s="90"/>
      <c r="K37" s="91"/>
      <c r="L37" s="94"/>
      <c r="M37" s="94"/>
      <c r="N37" s="94"/>
      <c r="O37" s="94"/>
      <c r="P37" s="95"/>
    </row>
    <row r="38" spans="1:16" x14ac:dyDescent="0.2">
      <c r="A38" s="34"/>
      <c r="B38" s="34"/>
      <c r="C38" s="96" t="s">
        <v>20</v>
      </c>
      <c r="D38" s="36"/>
      <c r="E38" s="34"/>
      <c r="F38" s="53"/>
      <c r="G38" s="89"/>
      <c r="H38" s="90"/>
      <c r="I38" s="90"/>
      <c r="J38" s="90"/>
      <c r="K38" s="90"/>
      <c r="L38" s="90"/>
      <c r="M38" s="90"/>
      <c r="N38" s="90"/>
      <c r="O38" s="90"/>
      <c r="P38" s="97"/>
    </row>
    <row r="39" spans="1:16" x14ac:dyDescent="0.2">
      <c r="A39" s="34"/>
      <c r="B39" s="34"/>
      <c r="C39" s="40"/>
      <c r="D39" s="36"/>
      <c r="E39" s="34"/>
      <c r="F39" s="53"/>
      <c r="G39" s="89"/>
      <c r="H39" s="90"/>
      <c r="I39" s="90"/>
      <c r="J39" s="90"/>
      <c r="K39" s="90"/>
      <c r="L39" s="90"/>
      <c r="M39" s="90"/>
      <c r="N39" s="90"/>
      <c r="O39" s="90"/>
      <c r="P39" s="97"/>
    </row>
    <row r="40" spans="1:16" x14ac:dyDescent="0.2">
      <c r="A40" s="34"/>
      <c r="B40" s="34"/>
      <c r="C40" s="40"/>
      <c r="D40" s="36"/>
      <c r="E40" s="34"/>
      <c r="F40" s="34"/>
      <c r="G40" s="89"/>
      <c r="H40" s="90"/>
      <c r="I40" s="90"/>
      <c r="J40" s="90"/>
      <c r="K40" s="90"/>
      <c r="L40" s="90"/>
      <c r="M40" s="90"/>
      <c r="N40" s="90"/>
      <c r="O40" s="90"/>
      <c r="P40" s="97"/>
    </row>
    <row r="41" spans="1:16" x14ac:dyDescent="0.2">
      <c r="A41" s="34"/>
      <c r="B41" s="34"/>
      <c r="C41" s="40"/>
      <c r="D41" s="36"/>
      <c r="E41" s="34"/>
      <c r="F41" s="34"/>
      <c r="G41" s="89"/>
      <c r="H41" s="90"/>
      <c r="I41" s="90"/>
      <c r="J41" s="90"/>
      <c r="K41" s="90"/>
      <c r="L41" s="90"/>
      <c r="M41" s="90"/>
      <c r="N41" s="90"/>
      <c r="O41" s="90"/>
      <c r="P41" s="97"/>
    </row>
    <row r="42" spans="1:16" x14ac:dyDescent="0.2">
      <c r="A42" s="34"/>
      <c r="B42" s="34"/>
      <c r="C42" s="96" t="s">
        <v>820</v>
      </c>
      <c r="D42" s="36"/>
      <c r="E42" s="34"/>
      <c r="F42" s="34"/>
      <c r="G42" s="89"/>
      <c r="H42" s="90"/>
      <c r="I42" s="90"/>
      <c r="J42" s="90"/>
      <c r="K42" s="90"/>
      <c r="L42" s="90"/>
      <c r="M42" s="90"/>
      <c r="N42" s="90"/>
      <c r="O42" s="90"/>
      <c r="P42" s="97"/>
    </row>
  </sheetData>
  <mergeCells count="7">
    <mergeCell ref="L9:P9"/>
    <mergeCell ref="B9:B10"/>
    <mergeCell ref="A9:A10"/>
    <mergeCell ref="C9:C10"/>
    <mergeCell ref="D9:D10"/>
    <mergeCell ref="E9:E10"/>
    <mergeCell ref="F9:K9"/>
  </mergeCells>
  <pageMargins left="0.39370078740157483" right="0.35433070866141736" top="1.0236220472440944" bottom="0.39370078740157483" header="0.51181102362204722" footer="0.15748031496062992"/>
  <pageSetup paperSize="9" orientation="landscape" horizontalDpi="4294967292" verticalDpi="360" r:id="rId1"/>
  <headerFooter alignWithMargins="0">
    <oddHeader>&amp;C&amp;12LOKĀLĀ TĀME Nr. 1-3
&amp;"Arial,Bold"&amp;USIENAS.</oddHeader>
    <oddFooter>&amp;C&amp;8&amp;P</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Q37"/>
  <sheetViews>
    <sheetView topLeftCell="A11" zoomScaleNormal="100" workbookViewId="0">
      <selection activeCell="G21" sqref="G21"/>
    </sheetView>
  </sheetViews>
  <sheetFormatPr defaultColWidth="9.140625" defaultRowHeight="12.75" x14ac:dyDescent="0.2"/>
  <cols>
    <col min="1" max="1" width="4.28515625" style="3" customWidth="1"/>
    <col min="2" max="2" width="8.85546875" style="3" customWidth="1"/>
    <col min="3" max="3" width="31.140625" style="1" customWidth="1"/>
    <col min="4" max="4" width="6" style="2" customWidth="1"/>
    <col min="5" max="5" width="6.85546875" style="3" customWidth="1"/>
    <col min="6" max="6" width="6.28515625" style="3" customWidth="1"/>
    <col min="7" max="7" width="6.5703125" style="4" customWidth="1"/>
    <col min="8" max="8" width="6.42578125" style="5" customWidth="1"/>
    <col min="9" max="9" width="8.85546875" style="5" customWidth="1"/>
    <col min="10" max="10" width="6.28515625" style="5" customWidth="1"/>
    <col min="11" max="13" width="8.42578125" style="5" customWidth="1"/>
    <col min="14" max="14" width="10" style="5" customWidth="1"/>
    <col min="15" max="15" width="8.42578125" style="5" customWidth="1"/>
    <col min="16" max="16" width="9.42578125" style="6" customWidth="1"/>
    <col min="17" max="16384" width="9.140625" style="6"/>
  </cols>
  <sheetData>
    <row r="1" spans="1:17" ht="15" x14ac:dyDescent="0.2">
      <c r="A1" s="62" t="s">
        <v>1</v>
      </c>
      <c r="B1" s="62"/>
      <c r="C1" s="63"/>
      <c r="D1" s="64" t="s">
        <v>35</v>
      </c>
      <c r="E1" s="65"/>
      <c r="F1" s="65"/>
      <c r="G1" s="66"/>
      <c r="H1" s="67"/>
      <c r="I1" s="67"/>
      <c r="J1" s="67"/>
      <c r="K1" s="67"/>
      <c r="L1" s="67"/>
      <c r="M1" s="67"/>
      <c r="N1" s="67"/>
      <c r="O1" s="67"/>
      <c r="P1" s="68"/>
    </row>
    <row r="2" spans="1:17" ht="15" x14ac:dyDescent="0.2">
      <c r="A2" s="62" t="s">
        <v>2</v>
      </c>
      <c r="B2" s="62"/>
      <c r="C2" s="63"/>
      <c r="D2" s="38" t="s">
        <v>48</v>
      </c>
      <c r="E2" s="65"/>
      <c r="F2" s="65"/>
      <c r="G2" s="66"/>
      <c r="H2" s="67"/>
      <c r="I2" s="67"/>
      <c r="J2" s="67"/>
      <c r="K2" s="67"/>
      <c r="L2" s="67"/>
      <c r="M2" s="67"/>
      <c r="N2" s="67"/>
      <c r="O2" s="67"/>
      <c r="P2" s="68"/>
    </row>
    <row r="3" spans="1:17" ht="15" x14ac:dyDescent="0.2">
      <c r="A3" s="62"/>
      <c r="B3" s="62"/>
      <c r="C3" s="63"/>
      <c r="D3" s="38" t="s">
        <v>881</v>
      </c>
      <c r="E3" s="65"/>
      <c r="F3" s="65"/>
      <c r="G3" s="66"/>
      <c r="H3" s="67"/>
      <c r="I3" s="67"/>
      <c r="J3" s="67"/>
      <c r="K3" s="67"/>
      <c r="L3" s="67"/>
      <c r="M3" s="67"/>
      <c r="N3" s="67"/>
      <c r="O3" s="67"/>
      <c r="P3" s="68"/>
    </row>
    <row r="4" spans="1:17" ht="15" x14ac:dyDescent="0.2">
      <c r="A4" s="62"/>
      <c r="B4" s="62"/>
      <c r="C4" s="63"/>
      <c r="D4" s="38" t="s">
        <v>429</v>
      </c>
      <c r="E4" s="65"/>
      <c r="F4" s="65"/>
      <c r="G4" s="66"/>
      <c r="H4" s="67"/>
      <c r="I4" s="67"/>
      <c r="J4" s="67"/>
      <c r="K4" s="67"/>
      <c r="L4" s="67"/>
      <c r="M4" s="67"/>
      <c r="N4" s="67"/>
      <c r="O4" s="67"/>
      <c r="P4" s="68"/>
    </row>
    <row r="5" spans="1:17" ht="14.25" customHeight="1" x14ac:dyDescent="0.2">
      <c r="A5" s="62" t="s">
        <v>3</v>
      </c>
      <c r="B5" s="62"/>
      <c r="C5" s="63"/>
      <c r="D5" s="38" t="s">
        <v>49</v>
      </c>
      <c r="E5" s="65"/>
      <c r="F5" s="65"/>
      <c r="G5" s="66"/>
      <c r="H5" s="67"/>
      <c r="I5" s="67"/>
      <c r="J5" s="67"/>
      <c r="K5" s="67"/>
      <c r="L5" s="67"/>
      <c r="M5" s="67"/>
      <c r="N5" s="67"/>
      <c r="O5" s="67"/>
      <c r="P5" s="68"/>
    </row>
    <row r="6" spans="1:17" ht="15" x14ac:dyDescent="0.2">
      <c r="A6" s="62" t="s">
        <v>4</v>
      </c>
      <c r="B6" s="62"/>
      <c r="C6" s="63"/>
      <c r="D6" s="69"/>
      <c r="E6" s="65"/>
      <c r="F6" s="65"/>
      <c r="G6" s="66"/>
      <c r="H6" s="67"/>
      <c r="I6" s="67"/>
      <c r="J6" s="67"/>
      <c r="K6" s="67"/>
      <c r="L6" s="67"/>
      <c r="M6" s="67"/>
      <c r="N6" s="67"/>
      <c r="O6" s="67"/>
      <c r="P6" s="68"/>
    </row>
    <row r="7" spans="1:17" ht="15" x14ac:dyDescent="0.2">
      <c r="A7" s="62" t="s">
        <v>837</v>
      </c>
      <c r="B7" s="62"/>
      <c r="C7" s="63"/>
      <c r="D7" s="70"/>
      <c r="E7" s="65"/>
      <c r="F7" s="65"/>
      <c r="G7" s="66"/>
      <c r="H7" s="67"/>
      <c r="I7" s="67"/>
      <c r="J7" s="67"/>
      <c r="K7" s="67"/>
      <c r="L7" s="67"/>
      <c r="M7" s="67"/>
      <c r="N7" s="67"/>
      <c r="O7" s="71" t="s">
        <v>823</v>
      </c>
      <c r="P7" s="72">
        <f>P31</f>
        <v>0</v>
      </c>
    </row>
    <row r="8" spans="1:17" ht="15" x14ac:dyDescent="0.2">
      <c r="A8" s="37" t="s">
        <v>828</v>
      </c>
      <c r="B8" s="37"/>
      <c r="C8" s="63"/>
      <c r="D8" s="70"/>
      <c r="E8" s="65"/>
      <c r="F8" s="65"/>
      <c r="G8" s="66"/>
      <c r="H8" s="67"/>
      <c r="I8" s="67"/>
      <c r="J8" s="67"/>
      <c r="K8" s="67"/>
      <c r="L8" s="67"/>
      <c r="M8" s="67"/>
      <c r="N8" s="67"/>
      <c r="O8" s="67"/>
      <c r="P8" s="68"/>
    </row>
    <row r="9" spans="1:17" ht="20.25" customHeight="1" x14ac:dyDescent="0.2">
      <c r="A9" s="390" t="s">
        <v>5</v>
      </c>
      <c r="B9" s="390" t="s">
        <v>64</v>
      </c>
      <c r="C9" s="402" t="s">
        <v>37</v>
      </c>
      <c r="D9" s="400" t="s">
        <v>6</v>
      </c>
      <c r="E9" s="390" t="s">
        <v>7</v>
      </c>
      <c r="F9" s="389" t="s">
        <v>8</v>
      </c>
      <c r="G9" s="389"/>
      <c r="H9" s="389"/>
      <c r="I9" s="389"/>
      <c r="J9" s="389"/>
      <c r="K9" s="399"/>
      <c r="L9" s="398" t="s">
        <v>11</v>
      </c>
      <c r="M9" s="389"/>
      <c r="N9" s="389"/>
      <c r="O9" s="389"/>
      <c r="P9" s="399"/>
      <c r="Q9" s="7"/>
    </row>
    <row r="10" spans="1:17" ht="90.75" customHeight="1" x14ac:dyDescent="0.2">
      <c r="A10" s="391"/>
      <c r="B10" s="391"/>
      <c r="C10" s="403"/>
      <c r="D10" s="401"/>
      <c r="E10" s="391"/>
      <c r="F10" s="160" t="s">
        <v>9</v>
      </c>
      <c r="G10" s="160" t="s">
        <v>23</v>
      </c>
      <c r="H10" s="161" t="s">
        <v>24</v>
      </c>
      <c r="I10" s="161" t="s">
        <v>36</v>
      </c>
      <c r="J10" s="161" t="s">
        <v>25</v>
      </c>
      <c r="K10" s="161" t="s">
        <v>26</v>
      </c>
      <c r="L10" s="161" t="s">
        <v>10</v>
      </c>
      <c r="M10" s="161" t="s">
        <v>24</v>
      </c>
      <c r="N10" s="161" t="s">
        <v>36</v>
      </c>
      <c r="O10" s="161" t="s">
        <v>25</v>
      </c>
      <c r="P10" s="161" t="s">
        <v>27</v>
      </c>
    </row>
    <row r="11" spans="1:17" x14ac:dyDescent="0.2">
      <c r="A11" s="98"/>
      <c r="B11" s="98"/>
      <c r="C11" s="99"/>
      <c r="D11" s="100"/>
      <c r="E11" s="41"/>
      <c r="F11" s="46"/>
      <c r="G11" s="101"/>
      <c r="H11" s="102"/>
      <c r="I11" s="102"/>
      <c r="J11" s="103"/>
      <c r="K11" s="102"/>
      <c r="L11" s="103"/>
      <c r="M11" s="102"/>
      <c r="N11" s="103"/>
      <c r="O11" s="102"/>
      <c r="P11" s="104"/>
    </row>
    <row r="12" spans="1:17" x14ac:dyDescent="0.2">
      <c r="A12" s="128"/>
      <c r="B12" s="128"/>
      <c r="C12" s="141" t="s">
        <v>871</v>
      </c>
      <c r="D12" s="162"/>
      <c r="E12" s="128"/>
      <c r="F12" s="128"/>
      <c r="G12" s="132"/>
      <c r="H12" s="133"/>
      <c r="I12" s="133"/>
      <c r="J12" s="133"/>
      <c r="K12" s="133"/>
      <c r="L12" s="133"/>
      <c r="M12" s="133"/>
      <c r="N12" s="133"/>
      <c r="O12" s="133"/>
      <c r="P12" s="134"/>
    </row>
    <row r="13" spans="1:17" s="9" customFormat="1" ht="25.5" x14ac:dyDescent="0.2">
      <c r="A13" s="119">
        <v>1</v>
      </c>
      <c r="B13" s="119" t="s">
        <v>90</v>
      </c>
      <c r="C13" s="169" t="s">
        <v>91</v>
      </c>
      <c r="D13" s="122" t="s">
        <v>825</v>
      </c>
      <c r="E13" s="119">
        <v>2238.8000000000002</v>
      </c>
      <c r="F13" s="123"/>
      <c r="G13" s="123"/>
      <c r="H13" s="123"/>
      <c r="I13" s="123"/>
      <c r="J13" s="123"/>
      <c r="K13" s="123"/>
      <c r="L13" s="123"/>
      <c r="M13" s="123"/>
      <c r="N13" s="123"/>
      <c r="O13" s="123"/>
      <c r="P13" s="123"/>
    </row>
    <row r="14" spans="1:17" s="9" customFormat="1" ht="38.25" x14ac:dyDescent="0.2">
      <c r="A14" s="119">
        <v>2</v>
      </c>
      <c r="B14" s="119" t="s">
        <v>90</v>
      </c>
      <c r="C14" s="169" t="s">
        <v>92</v>
      </c>
      <c r="D14" s="122" t="s">
        <v>825</v>
      </c>
      <c r="E14" s="119">
        <v>1304.81</v>
      </c>
      <c r="F14" s="123"/>
      <c r="G14" s="123"/>
      <c r="H14" s="123"/>
      <c r="I14" s="123"/>
      <c r="J14" s="123"/>
      <c r="K14" s="123"/>
      <c r="L14" s="123"/>
      <c r="M14" s="123"/>
      <c r="N14" s="123"/>
      <c r="O14" s="123"/>
      <c r="P14" s="123"/>
    </row>
    <row r="15" spans="1:17" s="9" customFormat="1" ht="38.25" x14ac:dyDescent="0.2">
      <c r="A15" s="119">
        <v>3</v>
      </c>
      <c r="B15" s="119" t="s">
        <v>90</v>
      </c>
      <c r="C15" s="199" t="s">
        <v>94</v>
      </c>
      <c r="D15" s="122" t="s">
        <v>825</v>
      </c>
      <c r="E15" s="119">
        <v>934</v>
      </c>
      <c r="F15" s="123"/>
      <c r="G15" s="123"/>
      <c r="H15" s="123"/>
      <c r="I15" s="123"/>
      <c r="J15" s="123"/>
      <c r="K15" s="123"/>
      <c r="L15" s="123"/>
      <c r="M15" s="123"/>
      <c r="N15" s="123"/>
      <c r="O15" s="123"/>
      <c r="P15" s="123"/>
    </row>
    <row r="16" spans="1:17" s="9" customFormat="1" x14ac:dyDescent="0.2">
      <c r="A16" s="119">
        <v>4</v>
      </c>
      <c r="B16" s="119" t="s">
        <v>90</v>
      </c>
      <c r="C16" s="199" t="s">
        <v>96</v>
      </c>
      <c r="D16" s="122" t="s">
        <v>89</v>
      </c>
      <c r="E16" s="119">
        <v>1</v>
      </c>
      <c r="F16" s="123"/>
      <c r="G16" s="123"/>
      <c r="H16" s="123"/>
      <c r="I16" s="123"/>
      <c r="J16" s="123"/>
      <c r="K16" s="123"/>
      <c r="L16" s="123"/>
      <c r="M16" s="123"/>
      <c r="N16" s="123"/>
      <c r="O16" s="123"/>
      <c r="P16" s="123"/>
    </row>
    <row r="17" spans="1:16" s="9" customFormat="1" x14ac:dyDescent="0.2">
      <c r="A17" s="119">
        <v>5</v>
      </c>
      <c r="B17" s="119" t="s">
        <v>90</v>
      </c>
      <c r="C17" s="199" t="s">
        <v>96</v>
      </c>
      <c r="D17" s="122" t="s">
        <v>89</v>
      </c>
      <c r="E17" s="119">
        <v>1</v>
      </c>
      <c r="F17" s="123"/>
      <c r="G17" s="123"/>
      <c r="H17" s="123"/>
      <c r="I17" s="123"/>
      <c r="J17" s="123"/>
      <c r="K17" s="123"/>
      <c r="L17" s="123"/>
      <c r="M17" s="123"/>
      <c r="N17" s="123"/>
      <c r="O17" s="123"/>
      <c r="P17" s="123"/>
    </row>
    <row r="18" spans="1:16" s="9" customFormat="1" x14ac:dyDescent="0.2">
      <c r="A18" s="119">
        <v>6</v>
      </c>
      <c r="B18" s="119" t="s">
        <v>90</v>
      </c>
      <c r="C18" s="199" t="s">
        <v>99</v>
      </c>
      <c r="D18" s="122" t="s">
        <v>100</v>
      </c>
      <c r="E18" s="119">
        <v>5400</v>
      </c>
      <c r="F18" s="123"/>
      <c r="G18" s="123"/>
      <c r="H18" s="123"/>
      <c r="I18" s="123"/>
      <c r="J18" s="123"/>
      <c r="K18" s="123"/>
      <c r="L18" s="123"/>
      <c r="M18" s="123"/>
      <c r="N18" s="123"/>
      <c r="O18" s="123"/>
      <c r="P18" s="123"/>
    </row>
    <row r="19" spans="1:16" s="9" customFormat="1" ht="25.5" x14ac:dyDescent="0.2">
      <c r="A19" s="119">
        <v>7</v>
      </c>
      <c r="B19" s="119" t="s">
        <v>74</v>
      </c>
      <c r="C19" s="199" t="s">
        <v>80</v>
      </c>
      <c r="D19" s="122" t="s">
        <v>825</v>
      </c>
      <c r="E19" s="119">
        <v>2238.8000000000002</v>
      </c>
      <c r="F19" s="123"/>
      <c r="G19" s="123"/>
      <c r="H19" s="123"/>
      <c r="I19" s="123"/>
      <c r="J19" s="123"/>
      <c r="K19" s="123"/>
      <c r="L19" s="123"/>
      <c r="M19" s="123"/>
      <c r="N19" s="123"/>
      <c r="O19" s="123"/>
      <c r="P19" s="123"/>
    </row>
    <row r="20" spans="1:16" s="9" customFormat="1" ht="25.5" x14ac:dyDescent="0.2">
      <c r="A20" s="119">
        <v>8</v>
      </c>
      <c r="B20" s="119" t="s">
        <v>74</v>
      </c>
      <c r="C20" s="199" t="s">
        <v>82</v>
      </c>
      <c r="D20" s="122" t="s">
        <v>825</v>
      </c>
      <c r="E20" s="119">
        <v>2238.8000000000002</v>
      </c>
      <c r="F20" s="123"/>
      <c r="G20" s="123"/>
      <c r="H20" s="123"/>
      <c r="I20" s="123"/>
      <c r="J20" s="123"/>
      <c r="K20" s="123"/>
      <c r="L20" s="123"/>
      <c r="M20" s="123"/>
      <c r="N20" s="123"/>
      <c r="O20" s="123"/>
      <c r="P20" s="123"/>
    </row>
    <row r="21" spans="1:16" s="9" customFormat="1" ht="25.5" x14ac:dyDescent="0.2">
      <c r="A21" s="119">
        <v>9</v>
      </c>
      <c r="B21" s="119" t="s">
        <v>74</v>
      </c>
      <c r="C21" s="199" t="s">
        <v>83</v>
      </c>
      <c r="D21" s="122" t="s">
        <v>84</v>
      </c>
      <c r="E21" s="119">
        <f>E19*2.8</f>
        <v>6268.64</v>
      </c>
      <c r="F21" s="123"/>
      <c r="G21" s="123"/>
      <c r="H21" s="123"/>
      <c r="I21" s="123"/>
      <c r="J21" s="123"/>
      <c r="K21" s="123"/>
      <c r="L21" s="123"/>
      <c r="M21" s="123"/>
      <c r="N21" s="123"/>
      <c r="O21" s="123"/>
      <c r="P21" s="123"/>
    </row>
    <row r="22" spans="1:16" s="9" customFormat="1" ht="15.75" x14ac:dyDescent="0.2">
      <c r="A22" s="119">
        <v>10</v>
      </c>
      <c r="B22" s="119" t="s">
        <v>74</v>
      </c>
      <c r="C22" s="199" t="s">
        <v>101</v>
      </c>
      <c r="D22" s="122" t="s">
        <v>825</v>
      </c>
      <c r="E22" s="119">
        <f>E20</f>
        <v>2238.8000000000002</v>
      </c>
      <c r="F22" s="123"/>
      <c r="G22" s="123"/>
      <c r="H22" s="123"/>
      <c r="I22" s="123"/>
      <c r="J22" s="123"/>
      <c r="K22" s="123"/>
      <c r="L22" s="123"/>
      <c r="M22" s="123"/>
      <c r="N22" s="123"/>
      <c r="O22" s="123"/>
      <c r="P22" s="123"/>
    </row>
    <row r="23" spans="1:16" s="9" customFormat="1" ht="15.75" x14ac:dyDescent="0.2">
      <c r="A23" s="119">
        <v>11</v>
      </c>
      <c r="B23" s="119" t="s">
        <v>86</v>
      </c>
      <c r="C23" s="340" t="s">
        <v>102</v>
      </c>
      <c r="D23" s="122" t="s">
        <v>825</v>
      </c>
      <c r="E23" s="119">
        <v>106.69</v>
      </c>
      <c r="F23" s="123"/>
      <c r="G23" s="123"/>
      <c r="H23" s="123"/>
      <c r="I23" s="123"/>
      <c r="J23" s="123"/>
      <c r="K23" s="123"/>
      <c r="L23" s="123"/>
      <c r="M23" s="123"/>
      <c r="N23" s="123"/>
      <c r="O23" s="123"/>
      <c r="P23" s="123"/>
    </row>
    <row r="24" spans="1:16" s="9" customFormat="1" ht="15.75" x14ac:dyDescent="0.2">
      <c r="A24" s="119">
        <v>12</v>
      </c>
      <c r="B24" s="119" t="s">
        <v>86</v>
      </c>
      <c r="C24" s="340" t="s">
        <v>103</v>
      </c>
      <c r="D24" s="122" t="s">
        <v>825</v>
      </c>
      <c r="E24" s="119">
        <v>143.1</v>
      </c>
      <c r="F24" s="123"/>
      <c r="G24" s="123"/>
      <c r="H24" s="123"/>
      <c r="I24" s="123"/>
      <c r="J24" s="123"/>
      <c r="K24" s="123"/>
      <c r="L24" s="123"/>
      <c r="M24" s="123"/>
      <c r="N24" s="123"/>
      <c r="O24" s="123"/>
      <c r="P24" s="123"/>
    </row>
    <row r="25" spans="1:16" s="9" customFormat="1" x14ac:dyDescent="0.2">
      <c r="A25" s="119">
        <v>13</v>
      </c>
      <c r="B25" s="119" t="s">
        <v>86</v>
      </c>
      <c r="C25" s="199" t="s">
        <v>104</v>
      </c>
      <c r="D25" s="122" t="s">
        <v>89</v>
      </c>
      <c r="E25" s="119">
        <v>0.5</v>
      </c>
      <c r="F25" s="123"/>
      <c r="G25" s="123"/>
      <c r="H25" s="123"/>
      <c r="I25" s="123"/>
      <c r="J25" s="123"/>
      <c r="K25" s="123"/>
      <c r="L25" s="123"/>
      <c r="M25" s="123"/>
      <c r="N25" s="123"/>
      <c r="O25" s="123"/>
      <c r="P25" s="123"/>
    </row>
    <row r="26" spans="1:16" s="9" customFormat="1" x14ac:dyDescent="0.2">
      <c r="A26" s="119">
        <v>14</v>
      </c>
      <c r="B26" s="119" t="s">
        <v>86</v>
      </c>
      <c r="C26" s="199" t="s">
        <v>105</v>
      </c>
      <c r="D26" s="122" t="s">
        <v>84</v>
      </c>
      <c r="E26" s="119">
        <v>193</v>
      </c>
      <c r="F26" s="123"/>
      <c r="G26" s="123"/>
      <c r="H26" s="123"/>
      <c r="I26" s="123"/>
      <c r="J26" s="123"/>
      <c r="K26" s="123"/>
      <c r="L26" s="123"/>
      <c r="M26" s="123"/>
      <c r="N26" s="123"/>
      <c r="O26" s="123"/>
      <c r="P26" s="123"/>
    </row>
    <row r="27" spans="1:16" s="9" customFormat="1" x14ac:dyDescent="0.2">
      <c r="A27" s="119">
        <v>15</v>
      </c>
      <c r="B27" s="327"/>
      <c r="C27" s="335" t="s">
        <v>804</v>
      </c>
      <c r="D27" s="329" t="s">
        <v>89</v>
      </c>
      <c r="E27" s="327">
        <v>1</v>
      </c>
      <c r="F27" s="332"/>
      <c r="G27" s="332"/>
      <c r="H27" s="332"/>
      <c r="I27" s="332"/>
      <c r="J27" s="332"/>
      <c r="K27" s="332"/>
      <c r="L27" s="332"/>
      <c r="M27" s="332"/>
      <c r="N27" s="332"/>
      <c r="O27" s="332"/>
      <c r="P27" s="332"/>
    </row>
    <row r="28" spans="1:16" s="9" customFormat="1" x14ac:dyDescent="0.2">
      <c r="A28" s="119">
        <v>16</v>
      </c>
      <c r="B28" s="327"/>
      <c r="C28" s="335" t="s">
        <v>803</v>
      </c>
      <c r="D28" s="329" t="s">
        <v>89</v>
      </c>
      <c r="E28" s="327">
        <v>3</v>
      </c>
      <c r="F28" s="332"/>
      <c r="G28" s="332"/>
      <c r="H28" s="332"/>
      <c r="I28" s="332"/>
      <c r="J28" s="332"/>
      <c r="K28" s="332"/>
      <c r="L28" s="332"/>
      <c r="M28" s="332"/>
      <c r="N28" s="332"/>
      <c r="O28" s="332"/>
      <c r="P28" s="332"/>
    </row>
    <row r="29" spans="1:16" s="9" customFormat="1" ht="38.25" x14ac:dyDescent="0.2">
      <c r="A29" s="119">
        <v>17</v>
      </c>
      <c r="B29" s="119"/>
      <c r="C29" s="59" t="s">
        <v>88</v>
      </c>
      <c r="D29" s="126" t="s">
        <v>89</v>
      </c>
      <c r="E29" s="58">
        <v>1</v>
      </c>
      <c r="F29" s="58"/>
      <c r="G29" s="201"/>
      <c r="H29" s="202"/>
      <c r="I29" s="202"/>
      <c r="J29" s="202"/>
      <c r="K29" s="202"/>
      <c r="L29" s="202"/>
      <c r="M29" s="202"/>
      <c r="N29" s="202"/>
      <c r="O29" s="202"/>
      <c r="P29" s="202"/>
    </row>
    <row r="30" spans="1:16" s="8" customFormat="1" x14ac:dyDescent="0.2">
      <c r="A30" s="105"/>
      <c r="B30" s="105"/>
      <c r="C30" s="106"/>
      <c r="D30" s="107"/>
      <c r="E30" s="105"/>
      <c r="F30" s="108"/>
      <c r="G30" s="109"/>
      <c r="H30" s="110"/>
      <c r="I30" s="110"/>
      <c r="J30" s="111"/>
      <c r="K30" s="110"/>
      <c r="L30" s="111"/>
      <c r="M30" s="110"/>
      <c r="N30" s="111"/>
      <c r="O30" s="110"/>
      <c r="P30" s="112"/>
    </row>
    <row r="31" spans="1:16" x14ac:dyDescent="0.2">
      <c r="A31" s="34"/>
      <c r="B31" s="34"/>
      <c r="C31" s="40"/>
      <c r="D31" s="36"/>
      <c r="E31" s="34"/>
      <c r="F31" s="34"/>
      <c r="G31" s="89"/>
      <c r="H31" s="90"/>
      <c r="I31" s="90"/>
      <c r="J31" s="90"/>
      <c r="K31" s="91" t="s">
        <v>826</v>
      </c>
      <c r="L31" s="92">
        <f>SUM(L13:L30)</f>
        <v>0</v>
      </c>
      <c r="M31" s="92">
        <f>SUM(M13:M30)</f>
        <v>0</v>
      </c>
      <c r="N31" s="92">
        <f>SUM(N13:N30)</f>
        <v>0</v>
      </c>
      <c r="O31" s="92">
        <f>SUM(O13:O30)</f>
        <v>0</v>
      </c>
      <c r="P31" s="93">
        <f>SUM(P13:P30)</f>
        <v>0</v>
      </c>
    </row>
    <row r="32" spans="1:16" x14ac:dyDescent="0.2">
      <c r="A32" s="34"/>
      <c r="B32" s="34"/>
      <c r="C32" s="40"/>
      <c r="D32" s="36"/>
      <c r="E32" s="34"/>
      <c r="F32" s="34"/>
      <c r="G32" s="89"/>
      <c r="H32" s="90"/>
      <c r="I32" s="90"/>
      <c r="J32" s="90"/>
      <c r="K32" s="91"/>
      <c r="L32" s="94"/>
      <c r="M32" s="94"/>
      <c r="N32" s="94"/>
      <c r="O32" s="94"/>
      <c r="P32" s="95"/>
    </row>
    <row r="33" spans="1:16" x14ac:dyDescent="0.2">
      <c r="A33" s="34"/>
      <c r="B33" s="34"/>
      <c r="C33" s="96" t="s">
        <v>20</v>
      </c>
      <c r="D33" s="36"/>
      <c r="E33" s="34"/>
      <c r="F33" s="53"/>
      <c r="G33" s="89"/>
      <c r="H33" s="90"/>
      <c r="I33" s="90"/>
      <c r="J33" s="90"/>
      <c r="K33" s="90"/>
      <c r="L33" s="90"/>
      <c r="M33" s="90"/>
      <c r="N33" s="90"/>
      <c r="O33" s="90"/>
      <c r="P33" s="97"/>
    </row>
    <row r="34" spans="1:16" x14ac:dyDescent="0.2">
      <c r="A34" s="34"/>
      <c r="B34" s="34"/>
      <c r="C34" s="40"/>
      <c r="D34" s="36"/>
      <c r="E34" s="34"/>
      <c r="F34" s="53"/>
      <c r="G34" s="89"/>
      <c r="H34" s="90"/>
      <c r="I34" s="90"/>
      <c r="J34" s="90"/>
      <c r="K34" s="90"/>
      <c r="L34" s="90"/>
      <c r="M34" s="90"/>
      <c r="N34" s="90"/>
      <c r="O34" s="90"/>
      <c r="P34" s="97"/>
    </row>
    <row r="35" spans="1:16" x14ac:dyDescent="0.2">
      <c r="A35" s="34"/>
      <c r="B35" s="34"/>
      <c r="C35" s="40"/>
      <c r="D35" s="36"/>
      <c r="E35" s="34"/>
      <c r="F35" s="34"/>
      <c r="G35" s="89"/>
      <c r="H35" s="90"/>
      <c r="I35" s="90"/>
      <c r="J35" s="90"/>
      <c r="K35" s="90"/>
      <c r="L35" s="90"/>
      <c r="M35" s="90"/>
      <c r="N35" s="90"/>
      <c r="O35" s="90"/>
      <c r="P35" s="97"/>
    </row>
    <row r="36" spans="1:16" x14ac:dyDescent="0.2">
      <c r="A36" s="34"/>
      <c r="B36" s="34"/>
      <c r="C36" s="40"/>
      <c r="D36" s="36"/>
      <c r="E36" s="34"/>
      <c r="F36" s="34"/>
      <c r="G36" s="89"/>
      <c r="H36" s="90"/>
      <c r="I36" s="90"/>
      <c r="J36" s="90"/>
      <c r="K36" s="90"/>
      <c r="L36" s="90"/>
      <c r="M36" s="90"/>
      <c r="N36" s="90"/>
      <c r="O36" s="90"/>
      <c r="P36" s="97"/>
    </row>
    <row r="37" spans="1:16" x14ac:dyDescent="0.2">
      <c r="A37" s="34"/>
      <c r="B37" s="34"/>
      <c r="C37" s="96" t="s">
        <v>820</v>
      </c>
      <c r="D37" s="36"/>
      <c r="E37" s="34"/>
      <c r="F37" s="34"/>
      <c r="G37" s="89"/>
      <c r="H37" s="90"/>
      <c r="I37" s="90"/>
      <c r="J37" s="90"/>
      <c r="K37" s="90"/>
      <c r="L37" s="90"/>
      <c r="M37" s="90"/>
      <c r="N37" s="90"/>
      <c r="O37" s="90"/>
      <c r="P37" s="97"/>
    </row>
  </sheetData>
  <mergeCells count="7">
    <mergeCell ref="L9:P9"/>
    <mergeCell ref="A9:A10"/>
    <mergeCell ref="B9:B10"/>
    <mergeCell ref="C9:C10"/>
    <mergeCell ref="D9:D10"/>
    <mergeCell ref="E9:E10"/>
    <mergeCell ref="F9:K9"/>
  </mergeCells>
  <pageMargins left="0.39370078740157483" right="0.35433070866141736" top="1.0236220472440944" bottom="0.39370078740157483" header="0.51181102362204722" footer="0.15748031496062992"/>
  <pageSetup paperSize="9" orientation="landscape" horizontalDpi="4294967292" verticalDpi="360" r:id="rId1"/>
  <headerFooter alignWithMargins="0">
    <oddHeader>&amp;C&amp;12LOKĀLĀ TĀME Nr. 1-4
&amp;"Arial,Bold"&amp;UJUMTS.</oddHeader>
    <oddFooter>&amp;C&amp;8&amp;P</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68"/>
  <sheetViews>
    <sheetView topLeftCell="A16" zoomScaleNormal="100" workbookViewId="0">
      <selection activeCell="A16" sqref="A16:P16"/>
    </sheetView>
  </sheetViews>
  <sheetFormatPr defaultColWidth="9.140625" defaultRowHeight="12.75" x14ac:dyDescent="0.2"/>
  <cols>
    <col min="1" max="1" width="5.7109375" style="3" customWidth="1"/>
    <col min="2" max="2" width="9" style="3" customWidth="1"/>
    <col min="3" max="3" width="31.140625" style="1" customWidth="1"/>
    <col min="4" max="4" width="6" style="2" customWidth="1"/>
    <col min="5" max="5" width="10.140625" style="3" customWidth="1"/>
    <col min="6" max="6" width="6.28515625" style="3" customWidth="1"/>
    <col min="7" max="7" width="6.5703125" style="4" customWidth="1"/>
    <col min="8" max="8" width="6.42578125" style="5" customWidth="1"/>
    <col min="9" max="9" width="8.85546875" style="5" customWidth="1"/>
    <col min="10" max="10" width="6.28515625" style="5" customWidth="1"/>
    <col min="11" max="13" width="8.42578125" style="5" customWidth="1"/>
    <col min="14" max="14" width="10" style="5" customWidth="1"/>
    <col min="15" max="15" width="8.42578125" style="5" customWidth="1"/>
    <col min="16" max="16" width="9.42578125" style="6" customWidth="1"/>
    <col min="17" max="16384" width="9.140625" style="6"/>
  </cols>
  <sheetData>
    <row r="1" spans="1:17" ht="15" x14ac:dyDescent="0.2">
      <c r="A1" s="62" t="s">
        <v>1</v>
      </c>
      <c r="B1" s="62"/>
      <c r="C1" s="63"/>
      <c r="D1" s="64" t="s">
        <v>35</v>
      </c>
      <c r="E1" s="65"/>
      <c r="F1" s="65"/>
      <c r="G1" s="66"/>
      <c r="H1" s="67"/>
      <c r="I1" s="67"/>
      <c r="J1" s="67"/>
      <c r="K1" s="67"/>
      <c r="L1" s="67"/>
      <c r="M1" s="67"/>
      <c r="N1" s="67"/>
      <c r="O1" s="67"/>
      <c r="P1" s="68"/>
    </row>
    <row r="2" spans="1:17" ht="15" x14ac:dyDescent="0.2">
      <c r="A2" s="62" t="s">
        <v>2</v>
      </c>
      <c r="B2" s="62"/>
      <c r="C2" s="63"/>
      <c r="D2" s="38" t="s">
        <v>48</v>
      </c>
      <c r="E2" s="65"/>
      <c r="F2" s="65"/>
      <c r="G2" s="66"/>
      <c r="H2" s="67"/>
      <c r="I2" s="67"/>
      <c r="J2" s="67"/>
      <c r="K2" s="67"/>
      <c r="L2" s="67"/>
      <c r="M2" s="67"/>
      <c r="N2" s="67"/>
      <c r="O2" s="67"/>
      <c r="P2" s="68"/>
    </row>
    <row r="3" spans="1:17" ht="15" x14ac:dyDescent="0.2">
      <c r="A3" s="62"/>
      <c r="B3" s="62"/>
      <c r="C3" s="63"/>
      <c r="D3" s="38" t="s">
        <v>881</v>
      </c>
      <c r="E3" s="65"/>
      <c r="F3" s="65"/>
      <c r="G3" s="66"/>
      <c r="H3" s="67"/>
      <c r="I3" s="67"/>
      <c r="J3" s="67"/>
      <c r="K3" s="67"/>
      <c r="L3" s="67"/>
      <c r="M3" s="67"/>
      <c r="N3" s="67"/>
      <c r="O3" s="67"/>
      <c r="P3" s="68"/>
    </row>
    <row r="4" spans="1:17" ht="15" x14ac:dyDescent="0.2">
      <c r="A4" s="62"/>
      <c r="B4" s="62"/>
      <c r="C4" s="63"/>
      <c r="D4" s="38" t="s">
        <v>429</v>
      </c>
      <c r="E4" s="65"/>
      <c r="F4" s="65"/>
      <c r="G4" s="66"/>
      <c r="H4" s="67"/>
      <c r="I4" s="67"/>
      <c r="J4" s="67"/>
      <c r="K4" s="67"/>
      <c r="L4" s="67"/>
      <c r="M4" s="67"/>
      <c r="N4" s="67"/>
      <c r="O4" s="67"/>
      <c r="P4" s="68"/>
    </row>
    <row r="5" spans="1:17" ht="14.25" customHeight="1" x14ac:dyDescent="0.2">
      <c r="A5" s="62" t="s">
        <v>3</v>
      </c>
      <c r="B5" s="62"/>
      <c r="C5" s="63"/>
      <c r="D5" s="38" t="s">
        <v>49</v>
      </c>
      <c r="E5" s="65"/>
      <c r="F5" s="65"/>
      <c r="G5" s="66"/>
      <c r="H5" s="67"/>
      <c r="I5" s="67"/>
      <c r="J5" s="67"/>
      <c r="K5" s="67"/>
      <c r="L5" s="67"/>
      <c r="M5" s="67"/>
      <c r="N5" s="67"/>
      <c r="O5" s="67"/>
      <c r="P5" s="68"/>
    </row>
    <row r="6" spans="1:17" ht="15" x14ac:dyDescent="0.2">
      <c r="A6" s="62" t="s">
        <v>4</v>
      </c>
      <c r="B6" s="62"/>
      <c r="C6" s="63"/>
      <c r="D6" s="69"/>
      <c r="E6" s="65"/>
      <c r="F6" s="65"/>
      <c r="G6" s="66"/>
      <c r="H6" s="67"/>
      <c r="I6" s="67"/>
      <c r="J6" s="67"/>
      <c r="K6" s="67"/>
      <c r="L6" s="67"/>
      <c r="M6" s="67"/>
      <c r="N6" s="67"/>
      <c r="O6" s="67"/>
      <c r="P6" s="68"/>
    </row>
    <row r="7" spans="1:17" ht="15" x14ac:dyDescent="0.2">
      <c r="A7" s="62" t="s">
        <v>837</v>
      </c>
      <c r="B7" s="62"/>
      <c r="C7" s="63"/>
      <c r="D7" s="70"/>
      <c r="E7" s="65"/>
      <c r="F7" s="65"/>
      <c r="G7" s="66"/>
      <c r="H7" s="67"/>
      <c r="I7" s="67"/>
      <c r="J7" s="67"/>
      <c r="K7" s="67"/>
      <c r="L7" s="67"/>
      <c r="M7" s="67"/>
      <c r="N7" s="67"/>
      <c r="O7" s="71" t="s">
        <v>823</v>
      </c>
      <c r="P7" s="72">
        <f>P62</f>
        <v>0</v>
      </c>
    </row>
    <row r="8" spans="1:17" ht="15" x14ac:dyDescent="0.2">
      <c r="A8" s="37" t="s">
        <v>828</v>
      </c>
      <c r="B8" s="37"/>
      <c r="C8" s="63"/>
      <c r="D8" s="70"/>
      <c r="E8" s="65"/>
      <c r="F8" s="65"/>
      <c r="G8" s="66"/>
      <c r="H8" s="67"/>
      <c r="I8" s="67"/>
      <c r="J8" s="67"/>
      <c r="K8" s="67"/>
      <c r="L8" s="67"/>
      <c r="M8" s="67"/>
      <c r="N8" s="67"/>
      <c r="O8" s="67"/>
      <c r="P8" s="68"/>
    </row>
    <row r="9" spans="1:17" ht="20.25" customHeight="1" x14ac:dyDescent="0.2">
      <c r="A9" s="390" t="s">
        <v>5</v>
      </c>
      <c r="B9" s="390" t="s">
        <v>64</v>
      </c>
      <c r="C9" s="402" t="s">
        <v>37</v>
      </c>
      <c r="D9" s="400" t="s">
        <v>6</v>
      </c>
      <c r="E9" s="390" t="s">
        <v>7</v>
      </c>
      <c r="F9" s="389" t="s">
        <v>8</v>
      </c>
      <c r="G9" s="389"/>
      <c r="H9" s="389"/>
      <c r="I9" s="389"/>
      <c r="J9" s="389"/>
      <c r="K9" s="399"/>
      <c r="L9" s="398" t="s">
        <v>11</v>
      </c>
      <c r="M9" s="389"/>
      <c r="N9" s="389"/>
      <c r="O9" s="389"/>
      <c r="P9" s="399"/>
      <c r="Q9" s="7"/>
    </row>
    <row r="10" spans="1:17" ht="89.25" customHeight="1" x14ac:dyDescent="0.2">
      <c r="A10" s="391"/>
      <c r="B10" s="391"/>
      <c r="C10" s="403"/>
      <c r="D10" s="401"/>
      <c r="E10" s="391"/>
      <c r="F10" s="160" t="s">
        <v>9</v>
      </c>
      <c r="G10" s="160" t="s">
        <v>23</v>
      </c>
      <c r="H10" s="161" t="s">
        <v>24</v>
      </c>
      <c r="I10" s="161" t="s">
        <v>36</v>
      </c>
      <c r="J10" s="161" t="s">
        <v>25</v>
      </c>
      <c r="K10" s="161" t="s">
        <v>26</v>
      </c>
      <c r="L10" s="161" t="s">
        <v>10</v>
      </c>
      <c r="M10" s="161" t="s">
        <v>24</v>
      </c>
      <c r="N10" s="161" t="s">
        <v>36</v>
      </c>
      <c r="O10" s="161" t="s">
        <v>25</v>
      </c>
      <c r="P10" s="161" t="s">
        <v>27</v>
      </c>
    </row>
    <row r="11" spans="1:17" x14ac:dyDescent="0.2">
      <c r="A11" s="98"/>
      <c r="B11" s="98"/>
      <c r="C11" s="99"/>
      <c r="D11" s="100"/>
      <c r="E11" s="41"/>
      <c r="F11" s="46"/>
      <c r="G11" s="101"/>
      <c r="H11" s="102"/>
      <c r="I11" s="102"/>
      <c r="J11" s="103"/>
      <c r="K11" s="102"/>
      <c r="L11" s="103"/>
      <c r="M11" s="102"/>
      <c r="N11" s="103"/>
      <c r="O11" s="102"/>
      <c r="P11" s="104"/>
    </row>
    <row r="12" spans="1:17" s="9" customFormat="1" x14ac:dyDescent="0.2">
      <c r="A12" s="135"/>
      <c r="B12" s="137"/>
      <c r="C12" s="136" t="s">
        <v>431</v>
      </c>
      <c r="D12" s="180"/>
      <c r="E12" s="174"/>
      <c r="F12" s="135"/>
      <c r="G12" s="210"/>
      <c r="H12" s="242"/>
      <c r="I12" s="211"/>
      <c r="J12" s="211"/>
      <c r="K12" s="211"/>
      <c r="L12" s="211"/>
      <c r="M12" s="211"/>
      <c r="N12" s="211"/>
      <c r="O12" s="211"/>
      <c r="P12" s="210"/>
    </row>
    <row r="13" spans="1:17" s="9" customFormat="1" ht="38.25" x14ac:dyDescent="0.2">
      <c r="A13" s="119">
        <v>1</v>
      </c>
      <c r="B13" s="119" t="s">
        <v>74</v>
      </c>
      <c r="C13" s="199" t="s">
        <v>106</v>
      </c>
      <c r="D13" s="122" t="s">
        <v>825</v>
      </c>
      <c r="E13" s="119">
        <v>17</v>
      </c>
      <c r="F13" s="123"/>
      <c r="G13" s="123"/>
      <c r="H13" s="123"/>
      <c r="I13" s="123"/>
      <c r="J13" s="123"/>
      <c r="K13" s="123"/>
      <c r="L13" s="123"/>
      <c r="M13" s="123"/>
      <c r="N13" s="123"/>
      <c r="O13" s="123"/>
      <c r="P13" s="123"/>
    </row>
    <row r="14" spans="1:17" s="9" customFormat="1" ht="15.75" x14ac:dyDescent="0.2">
      <c r="A14" s="119">
        <v>2</v>
      </c>
      <c r="B14" s="119" t="s">
        <v>74</v>
      </c>
      <c r="C14" s="199" t="s">
        <v>107</v>
      </c>
      <c r="D14" s="122" t="s">
        <v>825</v>
      </c>
      <c r="E14" s="119">
        <f>E13</f>
        <v>17</v>
      </c>
      <c r="F14" s="123"/>
      <c r="G14" s="123"/>
      <c r="H14" s="123"/>
      <c r="I14" s="123"/>
      <c r="J14" s="123"/>
      <c r="K14" s="123"/>
      <c r="L14" s="123"/>
      <c r="M14" s="123"/>
      <c r="N14" s="123"/>
      <c r="O14" s="123"/>
      <c r="P14" s="123"/>
    </row>
    <row r="15" spans="1:17" s="9" customFormat="1" ht="15.75" x14ac:dyDescent="0.2">
      <c r="A15" s="119">
        <v>3</v>
      </c>
      <c r="B15" s="119" t="s">
        <v>108</v>
      </c>
      <c r="C15" s="199" t="s">
        <v>121</v>
      </c>
      <c r="D15" s="122" t="s">
        <v>868</v>
      </c>
      <c r="E15" s="119">
        <f>E13*0.05</f>
        <v>0.85000000000000009</v>
      </c>
      <c r="F15" s="123"/>
      <c r="G15" s="123"/>
      <c r="H15" s="123"/>
      <c r="I15" s="123"/>
      <c r="J15" s="123"/>
      <c r="K15" s="123"/>
      <c r="L15" s="123"/>
      <c r="M15" s="123"/>
      <c r="N15" s="123"/>
      <c r="O15" s="123"/>
      <c r="P15" s="123"/>
    </row>
    <row r="16" spans="1:17" s="9" customFormat="1" ht="15.75" x14ac:dyDescent="0.2">
      <c r="A16" s="371">
        <v>4</v>
      </c>
      <c r="B16" s="371" t="s">
        <v>108</v>
      </c>
      <c r="C16" s="375" t="s">
        <v>110</v>
      </c>
      <c r="D16" s="373" t="s">
        <v>825</v>
      </c>
      <c r="E16" s="371">
        <f>E13</f>
        <v>17</v>
      </c>
      <c r="F16" s="374"/>
      <c r="G16" s="374"/>
      <c r="H16" s="374"/>
      <c r="I16" s="374"/>
      <c r="J16" s="374"/>
      <c r="K16" s="374"/>
      <c r="L16" s="374"/>
      <c r="M16" s="374"/>
      <c r="N16" s="374"/>
      <c r="O16" s="374"/>
      <c r="P16" s="374"/>
    </row>
    <row r="17" spans="1:16" s="21" customFormat="1" ht="15.75" x14ac:dyDescent="0.2">
      <c r="A17" s="119">
        <v>5</v>
      </c>
      <c r="B17" s="327" t="s">
        <v>108</v>
      </c>
      <c r="C17" s="328" t="s">
        <v>802</v>
      </c>
      <c r="D17" s="329" t="s">
        <v>868</v>
      </c>
      <c r="E17" s="327">
        <v>7.5</v>
      </c>
      <c r="F17" s="332"/>
      <c r="G17" s="332"/>
      <c r="H17" s="332"/>
      <c r="I17" s="332"/>
      <c r="J17" s="332"/>
      <c r="K17" s="332"/>
      <c r="L17" s="332"/>
      <c r="M17" s="332"/>
      <c r="N17" s="332"/>
      <c r="O17" s="332"/>
      <c r="P17" s="332"/>
    </row>
    <row r="18" spans="1:16" s="9" customFormat="1" x14ac:dyDescent="0.2">
      <c r="A18" s="135"/>
      <c r="B18" s="137"/>
      <c r="C18" s="136" t="s">
        <v>117</v>
      </c>
      <c r="D18" s="180"/>
      <c r="E18" s="135"/>
      <c r="F18" s="135"/>
      <c r="G18" s="135"/>
      <c r="H18" s="135"/>
      <c r="I18" s="135"/>
      <c r="J18" s="135"/>
      <c r="K18" s="135"/>
      <c r="L18" s="135"/>
      <c r="M18" s="135"/>
      <c r="N18" s="135"/>
      <c r="O18" s="135"/>
      <c r="P18" s="135"/>
    </row>
    <row r="19" spans="1:16" s="9" customFormat="1" ht="38.25" x14ac:dyDescent="0.2">
      <c r="A19" s="327">
        <v>6</v>
      </c>
      <c r="B19" s="327" t="s">
        <v>74</v>
      </c>
      <c r="C19" s="335" t="s">
        <v>106</v>
      </c>
      <c r="D19" s="329" t="s">
        <v>825</v>
      </c>
      <c r="E19" s="327">
        <v>332.23</v>
      </c>
      <c r="F19" s="332"/>
      <c r="G19" s="332"/>
      <c r="H19" s="332"/>
      <c r="I19" s="332"/>
      <c r="J19" s="332"/>
      <c r="K19" s="332"/>
      <c r="L19" s="332"/>
      <c r="M19" s="332"/>
      <c r="N19" s="332"/>
      <c r="O19" s="332"/>
      <c r="P19" s="332"/>
    </row>
    <row r="20" spans="1:16" s="9" customFormat="1" ht="15.75" x14ac:dyDescent="0.2">
      <c r="A20" s="327">
        <v>7</v>
      </c>
      <c r="B20" s="327" t="s">
        <v>74</v>
      </c>
      <c r="C20" s="335" t="s">
        <v>107</v>
      </c>
      <c r="D20" s="329" t="s">
        <v>825</v>
      </c>
      <c r="E20" s="327">
        <f>E19</f>
        <v>332.23</v>
      </c>
      <c r="F20" s="332"/>
      <c r="G20" s="332"/>
      <c r="H20" s="332"/>
      <c r="I20" s="332"/>
      <c r="J20" s="332"/>
      <c r="K20" s="332"/>
      <c r="L20" s="332"/>
      <c r="M20" s="332"/>
      <c r="N20" s="332"/>
      <c r="O20" s="332"/>
      <c r="P20" s="332"/>
    </row>
    <row r="21" spans="1:16" s="9" customFormat="1" ht="15.75" x14ac:dyDescent="0.2">
      <c r="A21" s="327">
        <v>8</v>
      </c>
      <c r="B21" s="327" t="s">
        <v>108</v>
      </c>
      <c r="C21" s="335" t="s">
        <v>109</v>
      </c>
      <c r="D21" s="329" t="s">
        <v>868</v>
      </c>
      <c r="E21" s="327">
        <f>E19*0.06</f>
        <v>19.933800000000002</v>
      </c>
      <c r="F21" s="332"/>
      <c r="G21" s="332"/>
      <c r="H21" s="332"/>
      <c r="I21" s="332"/>
      <c r="J21" s="332"/>
      <c r="K21" s="332"/>
      <c r="L21" s="332"/>
      <c r="M21" s="332"/>
      <c r="N21" s="332"/>
      <c r="O21" s="332"/>
      <c r="P21" s="332"/>
    </row>
    <row r="22" spans="1:16" s="21" customFormat="1" ht="15.75" x14ac:dyDescent="0.2">
      <c r="A22" s="327">
        <v>9</v>
      </c>
      <c r="B22" s="327" t="s">
        <v>108</v>
      </c>
      <c r="C22" s="328" t="s">
        <v>110</v>
      </c>
      <c r="D22" s="329" t="s">
        <v>825</v>
      </c>
      <c r="E22" s="327">
        <f>E19</f>
        <v>332.23</v>
      </c>
      <c r="F22" s="332"/>
      <c r="G22" s="332"/>
      <c r="H22" s="332"/>
      <c r="I22" s="332"/>
      <c r="J22" s="332"/>
      <c r="K22" s="332"/>
      <c r="L22" s="332"/>
      <c r="M22" s="332"/>
      <c r="N22" s="332"/>
      <c r="O22" s="332"/>
      <c r="P22" s="332"/>
    </row>
    <row r="23" spans="1:16" s="9" customFormat="1" x14ac:dyDescent="0.2">
      <c r="A23" s="135"/>
      <c r="B23" s="137"/>
      <c r="C23" s="136" t="s">
        <v>432</v>
      </c>
      <c r="D23" s="180"/>
      <c r="E23" s="135"/>
      <c r="F23" s="135"/>
      <c r="G23" s="135"/>
      <c r="H23" s="135"/>
      <c r="I23" s="135"/>
      <c r="J23" s="135"/>
      <c r="K23" s="135"/>
      <c r="L23" s="135"/>
      <c r="M23" s="135"/>
      <c r="N23" s="135"/>
      <c r="O23" s="135"/>
      <c r="P23" s="135"/>
    </row>
    <row r="24" spans="1:16" s="9" customFormat="1" ht="38.25" x14ac:dyDescent="0.2">
      <c r="A24" s="327">
        <v>10</v>
      </c>
      <c r="B24" s="327" t="s">
        <v>74</v>
      </c>
      <c r="C24" s="335" t="s">
        <v>106</v>
      </c>
      <c r="D24" s="329" t="s">
        <v>825</v>
      </c>
      <c r="E24" s="327">
        <v>77.599999999999994</v>
      </c>
      <c r="F24" s="332"/>
      <c r="G24" s="332"/>
      <c r="H24" s="332"/>
      <c r="I24" s="332"/>
      <c r="J24" s="332"/>
      <c r="K24" s="332"/>
      <c r="L24" s="332"/>
      <c r="M24" s="332"/>
      <c r="N24" s="332"/>
      <c r="O24" s="332"/>
      <c r="P24" s="332"/>
    </row>
    <row r="25" spans="1:16" s="9" customFormat="1" ht="15.75" x14ac:dyDescent="0.2">
      <c r="A25" s="327">
        <v>11</v>
      </c>
      <c r="B25" s="327" t="s">
        <v>74</v>
      </c>
      <c r="C25" s="335" t="s">
        <v>107</v>
      </c>
      <c r="D25" s="329" t="s">
        <v>825</v>
      </c>
      <c r="E25" s="327">
        <f>E24</f>
        <v>77.599999999999994</v>
      </c>
      <c r="F25" s="332"/>
      <c r="G25" s="332"/>
      <c r="H25" s="332"/>
      <c r="I25" s="332"/>
      <c r="J25" s="332"/>
      <c r="K25" s="332"/>
      <c r="L25" s="332"/>
      <c r="M25" s="332"/>
      <c r="N25" s="332"/>
      <c r="O25" s="332"/>
      <c r="P25" s="332"/>
    </row>
    <row r="26" spans="1:16" s="9" customFormat="1" ht="15.75" x14ac:dyDescent="0.2">
      <c r="A26" s="327">
        <v>12</v>
      </c>
      <c r="B26" s="327" t="s">
        <v>108</v>
      </c>
      <c r="C26" s="335" t="s">
        <v>121</v>
      </c>
      <c r="D26" s="329" t="s">
        <v>868</v>
      </c>
      <c r="E26" s="327">
        <f>E24*0.05</f>
        <v>3.88</v>
      </c>
      <c r="F26" s="332"/>
      <c r="G26" s="332"/>
      <c r="H26" s="332"/>
      <c r="I26" s="332"/>
      <c r="J26" s="332"/>
      <c r="K26" s="332"/>
      <c r="L26" s="332"/>
      <c r="M26" s="332"/>
      <c r="N26" s="332"/>
      <c r="O26" s="332"/>
      <c r="P26" s="332"/>
    </row>
    <row r="27" spans="1:16" s="21" customFormat="1" ht="15.75" x14ac:dyDescent="0.2">
      <c r="A27" s="327">
        <v>13</v>
      </c>
      <c r="B27" s="327" t="s">
        <v>108</v>
      </c>
      <c r="C27" s="328" t="s">
        <v>110</v>
      </c>
      <c r="D27" s="329" t="s">
        <v>825</v>
      </c>
      <c r="E27" s="327">
        <f>E24</f>
        <v>77.599999999999994</v>
      </c>
      <c r="F27" s="332"/>
      <c r="G27" s="332"/>
      <c r="H27" s="332"/>
      <c r="I27" s="332"/>
      <c r="J27" s="332"/>
      <c r="K27" s="332"/>
      <c r="L27" s="332"/>
      <c r="M27" s="332"/>
      <c r="N27" s="332"/>
      <c r="O27" s="332"/>
      <c r="P27" s="332"/>
    </row>
    <row r="28" spans="1:16" s="21" customFormat="1" ht="25.5" x14ac:dyDescent="0.2">
      <c r="A28" s="327">
        <v>14</v>
      </c>
      <c r="B28" s="327" t="s">
        <v>74</v>
      </c>
      <c r="C28" s="328" t="s">
        <v>433</v>
      </c>
      <c r="D28" s="329" t="s">
        <v>825</v>
      </c>
      <c r="E28" s="327">
        <f>E24</f>
        <v>77.599999999999994</v>
      </c>
      <c r="F28" s="332"/>
      <c r="G28" s="332"/>
      <c r="H28" s="332"/>
      <c r="I28" s="332"/>
      <c r="J28" s="332"/>
      <c r="K28" s="332"/>
      <c r="L28" s="332"/>
      <c r="M28" s="332"/>
      <c r="N28" s="332"/>
      <c r="O28" s="332"/>
      <c r="P28" s="332"/>
    </row>
    <row r="29" spans="1:16" s="21" customFormat="1" ht="25.5" x14ac:dyDescent="0.2">
      <c r="A29" s="327">
        <v>15</v>
      </c>
      <c r="B29" s="327" t="s">
        <v>136</v>
      </c>
      <c r="C29" s="328" t="s">
        <v>434</v>
      </c>
      <c r="D29" s="329" t="s">
        <v>825</v>
      </c>
      <c r="E29" s="327">
        <f>E24</f>
        <v>77.599999999999994</v>
      </c>
      <c r="F29" s="332"/>
      <c r="G29" s="332"/>
      <c r="H29" s="332"/>
      <c r="I29" s="332"/>
      <c r="J29" s="332"/>
      <c r="K29" s="332"/>
      <c r="L29" s="332"/>
      <c r="M29" s="332"/>
      <c r="N29" s="332"/>
      <c r="O29" s="332"/>
      <c r="P29" s="332"/>
    </row>
    <row r="30" spans="1:16" s="9" customFormat="1" x14ac:dyDescent="0.2">
      <c r="A30" s="135"/>
      <c r="B30" s="137"/>
      <c r="C30" s="136" t="s">
        <v>118</v>
      </c>
      <c r="D30" s="180"/>
      <c r="E30" s="135"/>
      <c r="F30" s="135"/>
      <c r="G30" s="135"/>
      <c r="H30" s="135"/>
      <c r="I30" s="135"/>
      <c r="J30" s="135"/>
      <c r="K30" s="135"/>
      <c r="L30" s="135"/>
      <c r="M30" s="135"/>
      <c r="N30" s="135"/>
      <c r="O30" s="135"/>
      <c r="P30" s="135"/>
    </row>
    <row r="31" spans="1:16" s="9" customFormat="1" ht="25.5" x14ac:dyDescent="0.25">
      <c r="A31" s="327">
        <v>16</v>
      </c>
      <c r="B31" s="327" t="s">
        <v>74</v>
      </c>
      <c r="C31" s="335" t="s">
        <v>80</v>
      </c>
      <c r="D31" s="329" t="s">
        <v>825</v>
      </c>
      <c r="E31" s="339">
        <v>2067.3200000000002</v>
      </c>
      <c r="F31" s="332"/>
      <c r="G31" s="332"/>
      <c r="H31" s="332"/>
      <c r="I31" s="332"/>
      <c r="J31" s="332"/>
      <c r="K31" s="332"/>
      <c r="L31" s="332"/>
      <c r="M31" s="332"/>
      <c r="N31" s="332"/>
      <c r="O31" s="332"/>
      <c r="P31" s="332"/>
    </row>
    <row r="32" spans="1:16" s="9" customFormat="1" ht="25.5" x14ac:dyDescent="0.2">
      <c r="A32" s="327">
        <v>17</v>
      </c>
      <c r="B32" s="327" t="s">
        <v>74</v>
      </c>
      <c r="C32" s="335" t="s">
        <v>82</v>
      </c>
      <c r="D32" s="329" t="s">
        <v>825</v>
      </c>
      <c r="E32" s="327">
        <f>E31</f>
        <v>2067.3200000000002</v>
      </c>
      <c r="F32" s="332"/>
      <c r="G32" s="332"/>
      <c r="H32" s="332"/>
      <c r="I32" s="332"/>
      <c r="J32" s="332"/>
      <c r="K32" s="332"/>
      <c r="L32" s="332"/>
      <c r="M32" s="332"/>
      <c r="N32" s="332"/>
      <c r="O32" s="332"/>
      <c r="P32" s="332"/>
    </row>
    <row r="33" spans="1:16" s="9" customFormat="1" ht="25.5" x14ac:dyDescent="0.2">
      <c r="A33" s="327">
        <v>18</v>
      </c>
      <c r="B33" s="327" t="s">
        <v>74</v>
      </c>
      <c r="C33" s="335" t="s">
        <v>83</v>
      </c>
      <c r="D33" s="329" t="s">
        <v>84</v>
      </c>
      <c r="E33" s="327">
        <f>E31*2.8</f>
        <v>5788.4960000000001</v>
      </c>
      <c r="F33" s="332"/>
      <c r="G33" s="332"/>
      <c r="H33" s="332"/>
      <c r="I33" s="332"/>
      <c r="J33" s="332"/>
      <c r="K33" s="332"/>
      <c r="L33" s="332"/>
      <c r="M33" s="332"/>
      <c r="N33" s="332"/>
      <c r="O33" s="332"/>
      <c r="P33" s="332"/>
    </row>
    <row r="34" spans="1:16" s="9" customFormat="1" ht="15.75" x14ac:dyDescent="0.2">
      <c r="A34" s="327">
        <v>19</v>
      </c>
      <c r="B34" s="327" t="s">
        <v>74</v>
      </c>
      <c r="C34" s="335" t="s">
        <v>85</v>
      </c>
      <c r="D34" s="329" t="s">
        <v>825</v>
      </c>
      <c r="E34" s="327">
        <f>E31</f>
        <v>2067.3200000000002</v>
      </c>
      <c r="F34" s="332"/>
      <c r="G34" s="332"/>
      <c r="H34" s="332"/>
      <c r="I34" s="332"/>
      <c r="J34" s="332"/>
      <c r="K34" s="332"/>
      <c r="L34" s="332"/>
      <c r="M34" s="332"/>
      <c r="N34" s="332"/>
      <c r="O34" s="332"/>
      <c r="P34" s="332"/>
    </row>
    <row r="35" spans="1:16" s="9" customFormat="1" ht="25.5" x14ac:dyDescent="0.2">
      <c r="A35" s="327">
        <v>20</v>
      </c>
      <c r="B35" s="327" t="s">
        <v>86</v>
      </c>
      <c r="C35" s="335" t="s">
        <v>87</v>
      </c>
      <c r="D35" s="329" t="s">
        <v>825</v>
      </c>
      <c r="E35" s="327">
        <f>E32</f>
        <v>2067.3200000000002</v>
      </c>
      <c r="F35" s="332"/>
      <c r="G35" s="332"/>
      <c r="H35" s="332"/>
      <c r="I35" s="332"/>
      <c r="J35" s="332"/>
      <c r="K35" s="332"/>
      <c r="L35" s="332"/>
      <c r="M35" s="332"/>
      <c r="N35" s="332"/>
      <c r="O35" s="332"/>
      <c r="P35" s="332"/>
    </row>
    <row r="36" spans="1:16" s="9" customFormat="1" x14ac:dyDescent="0.2">
      <c r="A36" s="135"/>
      <c r="B36" s="137"/>
      <c r="C36" s="136" t="s">
        <v>122</v>
      </c>
      <c r="D36" s="180"/>
      <c r="E36" s="135"/>
      <c r="F36" s="135"/>
      <c r="G36" s="135"/>
      <c r="H36" s="135"/>
      <c r="I36" s="135"/>
      <c r="J36" s="135"/>
      <c r="K36" s="135"/>
      <c r="L36" s="135"/>
      <c r="M36" s="135"/>
      <c r="N36" s="135"/>
      <c r="O36" s="135"/>
      <c r="P36" s="135"/>
    </row>
    <row r="37" spans="1:16" s="9" customFormat="1" ht="25.5" x14ac:dyDescent="0.2">
      <c r="A37" s="327">
        <v>21</v>
      </c>
      <c r="B37" s="327" t="s">
        <v>74</v>
      </c>
      <c r="C37" s="335" t="s">
        <v>119</v>
      </c>
      <c r="D37" s="329" t="s">
        <v>825</v>
      </c>
      <c r="E37" s="327">
        <v>160.47</v>
      </c>
      <c r="F37" s="332"/>
      <c r="G37" s="332"/>
      <c r="H37" s="332"/>
      <c r="I37" s="332"/>
      <c r="J37" s="332"/>
      <c r="K37" s="332"/>
      <c r="L37" s="332"/>
      <c r="M37" s="332"/>
      <c r="N37" s="332"/>
      <c r="O37" s="332"/>
      <c r="P37" s="332"/>
    </row>
    <row r="38" spans="1:16" s="9" customFormat="1" ht="38.25" x14ac:dyDescent="0.2">
      <c r="A38" s="327">
        <v>22</v>
      </c>
      <c r="B38" s="327" t="s">
        <v>74</v>
      </c>
      <c r="C38" s="335" t="s">
        <v>120</v>
      </c>
      <c r="D38" s="329" t="s">
        <v>825</v>
      </c>
      <c r="E38" s="327">
        <f>E37</f>
        <v>160.47</v>
      </c>
      <c r="F38" s="332"/>
      <c r="G38" s="332"/>
      <c r="H38" s="332"/>
      <c r="I38" s="332"/>
      <c r="J38" s="332"/>
      <c r="K38" s="332"/>
      <c r="L38" s="332"/>
      <c r="M38" s="332"/>
      <c r="N38" s="332"/>
      <c r="O38" s="332"/>
      <c r="P38" s="332"/>
    </row>
    <row r="39" spans="1:16" s="9" customFormat="1" ht="15.75" x14ac:dyDescent="0.2">
      <c r="A39" s="327">
        <v>23</v>
      </c>
      <c r="B39" s="327" t="s">
        <v>74</v>
      </c>
      <c r="C39" s="335" t="s">
        <v>107</v>
      </c>
      <c r="D39" s="329" t="s">
        <v>825</v>
      </c>
      <c r="E39" s="327">
        <f>E37</f>
        <v>160.47</v>
      </c>
      <c r="F39" s="332"/>
      <c r="G39" s="332"/>
      <c r="H39" s="332"/>
      <c r="I39" s="332"/>
      <c r="J39" s="332"/>
      <c r="K39" s="332"/>
      <c r="L39" s="332"/>
      <c r="M39" s="332"/>
      <c r="N39" s="332"/>
      <c r="O39" s="332"/>
      <c r="P39" s="332"/>
    </row>
    <row r="40" spans="1:16" s="9" customFormat="1" ht="15.75" x14ac:dyDescent="0.2">
      <c r="A40" s="327">
        <v>24</v>
      </c>
      <c r="B40" s="327" t="s">
        <v>108</v>
      </c>
      <c r="C40" s="335" t="s">
        <v>121</v>
      </c>
      <c r="D40" s="329" t="s">
        <v>868</v>
      </c>
      <c r="E40" s="327">
        <f>E37*0.05</f>
        <v>8.0235000000000003</v>
      </c>
      <c r="F40" s="332"/>
      <c r="G40" s="332"/>
      <c r="H40" s="332"/>
      <c r="I40" s="332"/>
      <c r="J40" s="332"/>
      <c r="K40" s="332"/>
      <c r="L40" s="332"/>
      <c r="M40" s="332"/>
      <c r="N40" s="332"/>
      <c r="O40" s="332"/>
      <c r="P40" s="332"/>
    </row>
    <row r="41" spans="1:16" s="21" customFormat="1" ht="15.75" x14ac:dyDescent="0.2">
      <c r="A41" s="327">
        <v>25</v>
      </c>
      <c r="B41" s="327" t="s">
        <v>108</v>
      </c>
      <c r="C41" s="328" t="s">
        <v>110</v>
      </c>
      <c r="D41" s="329" t="s">
        <v>825</v>
      </c>
      <c r="E41" s="327">
        <f>E37</f>
        <v>160.47</v>
      </c>
      <c r="F41" s="332"/>
      <c r="G41" s="332"/>
      <c r="H41" s="332"/>
      <c r="I41" s="332"/>
      <c r="J41" s="332"/>
      <c r="K41" s="332"/>
      <c r="L41" s="332"/>
      <c r="M41" s="332"/>
      <c r="N41" s="332"/>
      <c r="O41" s="332"/>
      <c r="P41" s="332"/>
    </row>
    <row r="42" spans="1:16" s="21" customFormat="1" ht="25.5" x14ac:dyDescent="0.2">
      <c r="A42" s="327">
        <v>26</v>
      </c>
      <c r="B42" s="327" t="s">
        <v>74</v>
      </c>
      <c r="C42" s="335" t="s">
        <v>123</v>
      </c>
      <c r="D42" s="329" t="s">
        <v>825</v>
      </c>
      <c r="E42" s="327">
        <f>E37</f>
        <v>160.47</v>
      </c>
      <c r="F42" s="332"/>
      <c r="G42" s="332"/>
      <c r="H42" s="332"/>
      <c r="I42" s="332"/>
      <c r="J42" s="332"/>
      <c r="K42" s="332"/>
      <c r="L42" s="332"/>
      <c r="M42" s="332"/>
      <c r="N42" s="332"/>
      <c r="O42" s="332"/>
      <c r="P42" s="332"/>
    </row>
    <row r="43" spans="1:16" s="9" customFormat="1" ht="25.5" x14ac:dyDescent="0.2">
      <c r="A43" s="327">
        <v>27</v>
      </c>
      <c r="B43" s="327" t="s">
        <v>74</v>
      </c>
      <c r="C43" s="335" t="s">
        <v>801</v>
      </c>
      <c r="D43" s="329" t="s">
        <v>825</v>
      </c>
      <c r="E43" s="327">
        <f>E38</f>
        <v>160.47</v>
      </c>
      <c r="F43" s="332"/>
      <c r="G43" s="332"/>
      <c r="H43" s="332"/>
      <c r="I43" s="332"/>
      <c r="J43" s="332"/>
      <c r="K43" s="332"/>
      <c r="L43" s="332"/>
      <c r="M43" s="332"/>
      <c r="N43" s="332"/>
      <c r="O43" s="332"/>
      <c r="P43" s="332"/>
    </row>
    <row r="44" spans="1:16" s="9" customFormat="1" x14ac:dyDescent="0.2">
      <c r="A44" s="135"/>
      <c r="B44" s="137"/>
      <c r="C44" s="136" t="s">
        <v>124</v>
      </c>
      <c r="D44" s="180"/>
      <c r="E44" s="135"/>
      <c r="F44" s="135"/>
      <c r="G44" s="135"/>
      <c r="H44" s="135"/>
      <c r="I44" s="135"/>
      <c r="J44" s="135"/>
      <c r="K44" s="135"/>
      <c r="L44" s="135"/>
      <c r="M44" s="135"/>
      <c r="N44" s="135"/>
      <c r="O44" s="135"/>
      <c r="P44" s="135"/>
    </row>
    <row r="45" spans="1:16" s="9" customFormat="1" ht="25.5" x14ac:dyDescent="0.2">
      <c r="A45" s="327">
        <v>28</v>
      </c>
      <c r="B45" s="327" t="s">
        <v>74</v>
      </c>
      <c r="C45" s="335" t="s">
        <v>119</v>
      </c>
      <c r="D45" s="329" t="s">
        <v>825</v>
      </c>
      <c r="E45" s="327">
        <v>129.05000000000001</v>
      </c>
      <c r="F45" s="332"/>
      <c r="G45" s="332"/>
      <c r="H45" s="332"/>
      <c r="I45" s="332"/>
      <c r="J45" s="332"/>
      <c r="K45" s="332"/>
      <c r="L45" s="332"/>
      <c r="M45" s="332"/>
      <c r="N45" s="332"/>
      <c r="O45" s="332"/>
      <c r="P45" s="332"/>
    </row>
    <row r="46" spans="1:16" s="9" customFormat="1" ht="38.25" x14ac:dyDescent="0.2">
      <c r="A46" s="327">
        <v>29</v>
      </c>
      <c r="B46" s="327" t="s">
        <v>74</v>
      </c>
      <c r="C46" s="335" t="s">
        <v>120</v>
      </c>
      <c r="D46" s="329" t="s">
        <v>825</v>
      </c>
      <c r="E46" s="327">
        <f>E45</f>
        <v>129.05000000000001</v>
      </c>
      <c r="F46" s="332"/>
      <c r="G46" s="332"/>
      <c r="H46" s="332"/>
      <c r="I46" s="332"/>
      <c r="J46" s="332"/>
      <c r="K46" s="332"/>
      <c r="L46" s="332"/>
      <c r="M46" s="332"/>
      <c r="N46" s="332"/>
      <c r="O46" s="332"/>
      <c r="P46" s="332"/>
    </row>
    <row r="47" spans="1:16" s="9" customFormat="1" ht="15.75" x14ac:dyDescent="0.2">
      <c r="A47" s="327">
        <v>30</v>
      </c>
      <c r="B47" s="327" t="s">
        <v>74</v>
      </c>
      <c r="C47" s="335" t="s">
        <v>107</v>
      </c>
      <c r="D47" s="329" t="s">
        <v>825</v>
      </c>
      <c r="E47" s="327">
        <f>E45</f>
        <v>129.05000000000001</v>
      </c>
      <c r="F47" s="332"/>
      <c r="G47" s="332"/>
      <c r="H47" s="332"/>
      <c r="I47" s="332"/>
      <c r="J47" s="332"/>
      <c r="K47" s="332"/>
      <c r="L47" s="332"/>
      <c r="M47" s="332"/>
      <c r="N47" s="332"/>
      <c r="O47" s="332"/>
      <c r="P47" s="332"/>
    </row>
    <row r="48" spans="1:16" s="9" customFormat="1" ht="25.5" x14ac:dyDescent="0.2">
      <c r="A48" s="327">
        <v>31</v>
      </c>
      <c r="B48" s="327" t="s">
        <v>74</v>
      </c>
      <c r="C48" s="335" t="s">
        <v>123</v>
      </c>
      <c r="D48" s="329" t="s">
        <v>825</v>
      </c>
      <c r="E48" s="327">
        <f>E45</f>
        <v>129.05000000000001</v>
      </c>
      <c r="F48" s="332"/>
      <c r="G48" s="332"/>
      <c r="H48" s="332"/>
      <c r="I48" s="332"/>
      <c r="J48" s="332"/>
      <c r="K48" s="332"/>
      <c r="L48" s="332"/>
      <c r="M48" s="332"/>
      <c r="N48" s="332"/>
      <c r="O48" s="332"/>
      <c r="P48" s="332"/>
    </row>
    <row r="49" spans="1:16" s="9" customFormat="1" ht="15.75" x14ac:dyDescent="0.2">
      <c r="A49" s="327">
        <v>32</v>
      </c>
      <c r="B49" s="327" t="s">
        <v>108</v>
      </c>
      <c r="C49" s="335" t="s">
        <v>121</v>
      </c>
      <c r="D49" s="329" t="s">
        <v>868</v>
      </c>
      <c r="E49" s="327">
        <f>E45*0.05</f>
        <v>6.4525000000000006</v>
      </c>
      <c r="F49" s="332"/>
      <c r="G49" s="332"/>
      <c r="H49" s="332"/>
      <c r="I49" s="332"/>
      <c r="J49" s="332"/>
      <c r="K49" s="332"/>
      <c r="L49" s="332"/>
      <c r="M49" s="332"/>
      <c r="N49" s="332"/>
      <c r="O49" s="332"/>
      <c r="P49" s="332"/>
    </row>
    <row r="50" spans="1:16" s="21" customFormat="1" ht="15.75" x14ac:dyDescent="0.2">
      <c r="A50" s="327">
        <v>33</v>
      </c>
      <c r="B50" s="327" t="s">
        <v>108</v>
      </c>
      <c r="C50" s="328" t="s">
        <v>110</v>
      </c>
      <c r="D50" s="329" t="s">
        <v>825</v>
      </c>
      <c r="E50" s="327">
        <f>E45</f>
        <v>129.05000000000001</v>
      </c>
      <c r="F50" s="332"/>
      <c r="G50" s="332"/>
      <c r="H50" s="332"/>
      <c r="I50" s="332"/>
      <c r="J50" s="332"/>
      <c r="K50" s="332"/>
      <c r="L50" s="332"/>
      <c r="M50" s="332"/>
      <c r="N50" s="332"/>
      <c r="O50" s="332"/>
      <c r="P50" s="332"/>
    </row>
    <row r="51" spans="1:16" s="21" customFormat="1" ht="25.5" x14ac:dyDescent="0.2">
      <c r="A51" s="371">
        <v>34</v>
      </c>
      <c r="B51" s="371" t="s">
        <v>74</v>
      </c>
      <c r="C51" s="372" t="s">
        <v>123</v>
      </c>
      <c r="D51" s="373" t="s">
        <v>825</v>
      </c>
      <c r="E51" s="371">
        <f>E45</f>
        <v>129.05000000000001</v>
      </c>
      <c r="F51" s="374"/>
      <c r="G51" s="374"/>
      <c r="H51" s="374"/>
      <c r="I51" s="374"/>
      <c r="J51" s="374"/>
      <c r="K51" s="374"/>
      <c r="L51" s="374"/>
      <c r="M51" s="374"/>
      <c r="N51" s="374"/>
      <c r="O51" s="374"/>
      <c r="P51" s="374"/>
    </row>
    <row r="52" spans="1:16" s="9" customFormat="1" ht="25.5" x14ac:dyDescent="0.2">
      <c r="A52" s="327">
        <v>35</v>
      </c>
      <c r="B52" s="327" t="s">
        <v>74</v>
      </c>
      <c r="C52" s="335" t="s">
        <v>801</v>
      </c>
      <c r="D52" s="329" t="s">
        <v>825</v>
      </c>
      <c r="E52" s="327">
        <f>E45</f>
        <v>129.05000000000001</v>
      </c>
      <c r="F52" s="332"/>
      <c r="G52" s="332"/>
      <c r="H52" s="332"/>
      <c r="I52" s="332"/>
      <c r="J52" s="332"/>
      <c r="K52" s="332"/>
      <c r="L52" s="332"/>
      <c r="M52" s="332"/>
      <c r="N52" s="332"/>
      <c r="O52" s="332"/>
      <c r="P52" s="332"/>
    </row>
    <row r="53" spans="1:16" s="9" customFormat="1" x14ac:dyDescent="0.2">
      <c r="A53" s="135"/>
      <c r="B53" s="137"/>
      <c r="C53" s="136" t="s">
        <v>435</v>
      </c>
      <c r="D53" s="180"/>
      <c r="E53" s="135"/>
      <c r="F53" s="135"/>
      <c r="G53" s="135"/>
      <c r="H53" s="135"/>
      <c r="I53" s="135"/>
      <c r="J53" s="135"/>
      <c r="K53" s="135"/>
      <c r="L53" s="135"/>
      <c r="M53" s="135"/>
      <c r="N53" s="135"/>
      <c r="O53" s="135"/>
      <c r="P53" s="135"/>
    </row>
    <row r="54" spans="1:16" s="9" customFormat="1" ht="25.5" x14ac:dyDescent="0.2">
      <c r="A54" s="327">
        <v>36</v>
      </c>
      <c r="B54" s="327" t="s">
        <v>74</v>
      </c>
      <c r="C54" s="335" t="s">
        <v>119</v>
      </c>
      <c r="D54" s="329" t="s">
        <v>825</v>
      </c>
      <c r="E54" s="327">
        <v>1197.3</v>
      </c>
      <c r="F54" s="332"/>
      <c r="G54" s="332"/>
      <c r="H54" s="332"/>
      <c r="I54" s="332"/>
      <c r="J54" s="332"/>
      <c r="K54" s="332"/>
      <c r="L54" s="332"/>
      <c r="M54" s="332"/>
      <c r="N54" s="332"/>
      <c r="O54" s="332"/>
      <c r="P54" s="332"/>
    </row>
    <row r="55" spans="1:16" s="9" customFormat="1" ht="38.25" x14ac:dyDescent="0.2">
      <c r="A55" s="327">
        <v>37</v>
      </c>
      <c r="B55" s="327" t="s">
        <v>74</v>
      </c>
      <c r="C55" s="335" t="s">
        <v>125</v>
      </c>
      <c r="D55" s="329" t="s">
        <v>825</v>
      </c>
      <c r="E55" s="327">
        <f>E54</f>
        <v>1197.3</v>
      </c>
      <c r="F55" s="332"/>
      <c r="G55" s="332"/>
      <c r="H55" s="332"/>
      <c r="I55" s="332"/>
      <c r="J55" s="332"/>
      <c r="K55" s="332"/>
      <c r="L55" s="332"/>
      <c r="M55" s="332"/>
      <c r="N55" s="332"/>
      <c r="O55" s="332"/>
      <c r="P55" s="332"/>
    </row>
    <row r="56" spans="1:16" s="9" customFormat="1" ht="15.75" x14ac:dyDescent="0.2">
      <c r="A56" s="327">
        <v>38</v>
      </c>
      <c r="B56" s="327" t="s">
        <v>74</v>
      </c>
      <c r="C56" s="335" t="s">
        <v>126</v>
      </c>
      <c r="D56" s="329" t="s">
        <v>825</v>
      </c>
      <c r="E56" s="327">
        <f>E54</f>
        <v>1197.3</v>
      </c>
      <c r="F56" s="332"/>
      <c r="G56" s="332"/>
      <c r="H56" s="332"/>
      <c r="I56" s="332"/>
      <c r="J56" s="332"/>
      <c r="K56" s="332"/>
      <c r="L56" s="332"/>
      <c r="M56" s="332"/>
      <c r="N56" s="332"/>
      <c r="O56" s="332"/>
      <c r="P56" s="332"/>
    </row>
    <row r="57" spans="1:16" s="9" customFormat="1" ht="25.5" x14ac:dyDescent="0.2">
      <c r="A57" s="327">
        <v>39</v>
      </c>
      <c r="B57" s="327" t="s">
        <v>108</v>
      </c>
      <c r="C57" s="335" t="s">
        <v>127</v>
      </c>
      <c r="D57" s="329" t="s">
        <v>868</v>
      </c>
      <c r="E57" s="327">
        <f>E54*0.3</f>
        <v>359.19</v>
      </c>
      <c r="F57" s="332"/>
      <c r="G57" s="332"/>
      <c r="H57" s="332"/>
      <c r="I57" s="332"/>
      <c r="J57" s="332"/>
      <c r="K57" s="332"/>
      <c r="L57" s="332"/>
      <c r="M57" s="332"/>
      <c r="N57" s="332"/>
      <c r="O57" s="332"/>
      <c r="P57" s="332"/>
    </row>
    <row r="58" spans="1:16" s="21" customFormat="1" ht="25.5" x14ac:dyDescent="0.2">
      <c r="A58" s="327">
        <v>40</v>
      </c>
      <c r="B58" s="327" t="s">
        <v>108</v>
      </c>
      <c r="C58" s="328" t="s">
        <v>128</v>
      </c>
      <c r="D58" s="329" t="s">
        <v>825</v>
      </c>
      <c r="E58" s="327">
        <f>E56</f>
        <v>1197.3</v>
      </c>
      <c r="F58" s="332"/>
      <c r="G58" s="332"/>
      <c r="H58" s="332"/>
      <c r="I58" s="332"/>
      <c r="J58" s="332"/>
      <c r="K58" s="332"/>
      <c r="L58" s="332"/>
      <c r="M58" s="332"/>
      <c r="N58" s="332"/>
      <c r="O58" s="332"/>
      <c r="P58" s="332"/>
    </row>
    <row r="59" spans="1:16" s="21" customFormat="1" ht="25.5" x14ac:dyDescent="0.2">
      <c r="A59" s="327">
        <v>41</v>
      </c>
      <c r="B59" s="327" t="s">
        <v>74</v>
      </c>
      <c r="C59" s="335" t="s">
        <v>801</v>
      </c>
      <c r="D59" s="329" t="s">
        <v>825</v>
      </c>
      <c r="E59" s="327">
        <f>E54</f>
        <v>1197.3</v>
      </c>
      <c r="F59" s="332"/>
      <c r="G59" s="332"/>
      <c r="H59" s="332"/>
      <c r="I59" s="332"/>
      <c r="J59" s="332"/>
      <c r="K59" s="332"/>
      <c r="L59" s="332"/>
      <c r="M59" s="332"/>
      <c r="N59" s="332"/>
      <c r="O59" s="332"/>
      <c r="P59" s="332"/>
    </row>
    <row r="60" spans="1:16" s="9" customFormat="1" ht="38.25" x14ac:dyDescent="0.2">
      <c r="A60" s="327">
        <v>42</v>
      </c>
      <c r="B60" s="119"/>
      <c r="C60" s="118" t="s">
        <v>88</v>
      </c>
      <c r="D60" s="122" t="s">
        <v>89</v>
      </c>
      <c r="E60" s="119">
        <v>1</v>
      </c>
      <c r="F60" s="119"/>
      <c r="G60" s="212"/>
      <c r="H60" s="212"/>
      <c r="I60" s="338"/>
      <c r="J60" s="212"/>
      <c r="K60" s="338"/>
      <c r="L60" s="212"/>
      <c r="M60" s="212"/>
      <c r="N60" s="212"/>
      <c r="O60" s="212"/>
      <c r="P60" s="212"/>
    </row>
    <row r="61" spans="1:16" s="8" customFormat="1" x14ac:dyDescent="0.2">
      <c r="A61" s="105"/>
      <c r="B61" s="105"/>
      <c r="C61" s="106"/>
      <c r="D61" s="107"/>
      <c r="E61" s="105"/>
      <c r="F61" s="108"/>
      <c r="G61" s="109"/>
      <c r="H61" s="110"/>
      <c r="I61" s="110"/>
      <c r="J61" s="111"/>
      <c r="K61" s="110"/>
      <c r="L61" s="111"/>
      <c r="M61" s="110"/>
      <c r="N61" s="111"/>
      <c r="O61" s="110"/>
      <c r="P61" s="112"/>
    </row>
    <row r="62" spans="1:16" x14ac:dyDescent="0.2">
      <c r="A62" s="34"/>
      <c r="B62" s="34"/>
      <c r="C62" s="40"/>
      <c r="D62" s="36"/>
      <c r="E62" s="34"/>
      <c r="F62" s="34"/>
      <c r="G62" s="89"/>
      <c r="H62" s="90"/>
      <c r="I62" s="90"/>
      <c r="J62" s="90"/>
      <c r="K62" s="91" t="s">
        <v>826</v>
      </c>
      <c r="L62" s="92">
        <f>SUM(L12:L61)</f>
        <v>0</v>
      </c>
      <c r="M62" s="92">
        <f>SUM(M12:M61)</f>
        <v>0</v>
      </c>
      <c r="N62" s="92">
        <f>SUM(N12:N61)</f>
        <v>0</v>
      </c>
      <c r="O62" s="92">
        <f>SUM(O12:O61)</f>
        <v>0</v>
      </c>
      <c r="P62" s="93">
        <f>SUM(P12:P61)</f>
        <v>0</v>
      </c>
    </row>
    <row r="63" spans="1:16" x14ac:dyDescent="0.2">
      <c r="A63" s="34"/>
      <c r="B63" s="34"/>
      <c r="C63" s="40"/>
      <c r="D63" s="36"/>
      <c r="E63" s="34"/>
      <c r="F63" s="34"/>
      <c r="G63" s="89"/>
      <c r="H63" s="90"/>
      <c r="I63" s="90"/>
      <c r="J63" s="90"/>
      <c r="K63" s="91"/>
      <c r="L63" s="94"/>
      <c r="M63" s="94"/>
      <c r="N63" s="94"/>
      <c r="O63" s="94"/>
      <c r="P63" s="95"/>
    </row>
    <row r="64" spans="1:16" x14ac:dyDescent="0.2">
      <c r="A64" s="34"/>
      <c r="B64" s="34"/>
      <c r="C64" s="96" t="s">
        <v>20</v>
      </c>
      <c r="D64" s="36"/>
      <c r="E64" s="34"/>
      <c r="F64" s="53"/>
      <c r="G64" s="89"/>
      <c r="H64" s="90"/>
      <c r="I64" s="90"/>
      <c r="J64" s="90"/>
      <c r="K64" s="90"/>
      <c r="L64" s="90"/>
      <c r="M64" s="90"/>
      <c r="N64" s="90"/>
      <c r="O64" s="90"/>
      <c r="P64" s="97"/>
    </row>
    <row r="65" spans="1:16" x14ac:dyDescent="0.2">
      <c r="A65" s="34"/>
      <c r="B65" s="34"/>
      <c r="C65" s="40"/>
      <c r="D65" s="36"/>
      <c r="E65" s="34"/>
      <c r="F65" s="53"/>
      <c r="G65" s="89"/>
      <c r="H65" s="90"/>
      <c r="I65" s="90"/>
      <c r="J65" s="90"/>
      <c r="K65" s="90"/>
      <c r="L65" s="90"/>
      <c r="M65" s="90"/>
      <c r="N65" s="90"/>
      <c r="O65" s="90"/>
      <c r="P65" s="97"/>
    </row>
    <row r="66" spans="1:16" x14ac:dyDescent="0.2">
      <c r="A66" s="34"/>
      <c r="B66" s="34"/>
      <c r="C66" s="40"/>
      <c r="D66" s="36"/>
      <c r="E66" s="34"/>
      <c r="F66" s="34"/>
      <c r="G66" s="89"/>
      <c r="H66" s="90"/>
      <c r="I66" s="90"/>
      <c r="J66" s="90"/>
      <c r="K66" s="90"/>
      <c r="L66" s="90"/>
      <c r="M66" s="90"/>
      <c r="N66" s="90"/>
      <c r="O66" s="90"/>
      <c r="P66" s="97"/>
    </row>
    <row r="67" spans="1:16" x14ac:dyDescent="0.2">
      <c r="A67" s="34"/>
      <c r="B67" s="34"/>
      <c r="C67" s="40"/>
      <c r="D67" s="36"/>
      <c r="E67" s="34"/>
      <c r="F67" s="34"/>
      <c r="G67" s="89"/>
      <c r="H67" s="90"/>
      <c r="I67" s="90"/>
      <c r="J67" s="90"/>
      <c r="K67" s="90"/>
      <c r="L67" s="90"/>
      <c r="M67" s="90"/>
      <c r="N67" s="90"/>
      <c r="O67" s="90"/>
      <c r="P67" s="97"/>
    </row>
    <row r="68" spans="1:16" x14ac:dyDescent="0.2">
      <c r="A68" s="34"/>
      <c r="B68" s="34"/>
      <c r="C68" s="96" t="s">
        <v>820</v>
      </c>
      <c r="D68" s="36"/>
      <c r="E68" s="34"/>
      <c r="F68" s="34"/>
      <c r="G68" s="89"/>
      <c r="H68" s="90"/>
      <c r="I68" s="90"/>
      <c r="J68" s="90"/>
      <c r="K68" s="90"/>
      <c r="L68" s="90"/>
      <c r="M68" s="90"/>
      <c r="N68" s="90"/>
      <c r="O68" s="90"/>
      <c r="P68" s="97"/>
    </row>
  </sheetData>
  <mergeCells count="7">
    <mergeCell ref="L9:P9"/>
    <mergeCell ref="A9:A10"/>
    <mergeCell ref="B9:B10"/>
    <mergeCell ref="C9:C10"/>
    <mergeCell ref="D9:D10"/>
    <mergeCell ref="E9:E10"/>
    <mergeCell ref="F9:K9"/>
  </mergeCells>
  <pageMargins left="0.39370078740157483" right="0.35433070866141736" top="1.0236220472440944" bottom="0.39370078740157483" header="0.51181102362204722" footer="0.15748031496062992"/>
  <pageSetup paperSize="9" orientation="landscape" horizontalDpi="4294967292" verticalDpi="360" r:id="rId1"/>
  <headerFooter alignWithMargins="0">
    <oddHeader>&amp;C&amp;12LOKĀLĀ TĀME Nr. 1-5
&amp;"Arial,Bold"&amp;UGRĪDAS UN PĀRSEGUMI.</oddHeader>
    <oddFooter>&amp;C&amp;8&amp;P</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Q30"/>
  <sheetViews>
    <sheetView topLeftCell="A13" zoomScaleNormal="100" workbookViewId="0">
      <selection activeCell="C18" sqref="C18"/>
    </sheetView>
  </sheetViews>
  <sheetFormatPr defaultColWidth="9.140625" defaultRowHeight="12.75" x14ac:dyDescent="0.2"/>
  <cols>
    <col min="1" max="1" width="4.28515625" style="3" customWidth="1"/>
    <col min="2" max="2" width="8.42578125" style="3" customWidth="1"/>
    <col min="3" max="3" width="31.140625" style="1" customWidth="1"/>
    <col min="4" max="4" width="6" style="2" customWidth="1"/>
    <col min="5" max="5" width="6.85546875" style="3" customWidth="1"/>
    <col min="6" max="6" width="6.28515625" style="3" customWidth="1"/>
    <col min="7" max="7" width="6.5703125" style="4" customWidth="1"/>
    <col min="8" max="8" width="6.42578125" style="5" customWidth="1"/>
    <col min="9" max="9" width="8.85546875" style="5" customWidth="1"/>
    <col min="10" max="10" width="6.28515625" style="5" customWidth="1"/>
    <col min="11" max="12" width="8.42578125" style="5" customWidth="1"/>
    <col min="13" max="13" width="9.28515625" style="5" customWidth="1"/>
    <col min="14" max="14" width="10" style="5" customWidth="1"/>
    <col min="15" max="15" width="8.42578125" style="5" customWidth="1"/>
    <col min="16" max="16" width="9.42578125" style="6" customWidth="1"/>
    <col min="17" max="16384" width="9.140625" style="6"/>
  </cols>
  <sheetData>
    <row r="1" spans="1:17" ht="15" x14ac:dyDescent="0.2">
      <c r="A1" s="62" t="s">
        <v>1</v>
      </c>
      <c r="B1" s="62"/>
      <c r="C1" s="63"/>
      <c r="D1" s="64" t="s">
        <v>35</v>
      </c>
      <c r="E1" s="65"/>
      <c r="F1" s="65"/>
      <c r="G1" s="66"/>
      <c r="H1" s="67"/>
      <c r="I1" s="67"/>
      <c r="J1" s="67"/>
      <c r="K1" s="67"/>
      <c r="L1" s="67"/>
      <c r="M1" s="67"/>
      <c r="N1" s="67"/>
      <c r="O1" s="67"/>
      <c r="P1" s="68"/>
    </row>
    <row r="2" spans="1:17" ht="15" x14ac:dyDescent="0.2">
      <c r="A2" s="62" t="s">
        <v>2</v>
      </c>
      <c r="B2" s="62"/>
      <c r="C2" s="63"/>
      <c r="D2" s="38" t="s">
        <v>48</v>
      </c>
      <c r="E2" s="65"/>
      <c r="F2" s="65"/>
      <c r="G2" s="66"/>
      <c r="H2" s="67"/>
      <c r="I2" s="67"/>
      <c r="J2" s="67"/>
      <c r="K2" s="67"/>
      <c r="L2" s="67"/>
      <c r="M2" s="67"/>
      <c r="N2" s="67"/>
      <c r="O2" s="67"/>
      <c r="P2" s="68"/>
    </row>
    <row r="3" spans="1:17" ht="15" x14ac:dyDescent="0.2">
      <c r="A3" s="62"/>
      <c r="B3" s="62"/>
      <c r="C3" s="63"/>
      <c r="D3" s="38" t="s">
        <v>881</v>
      </c>
      <c r="E3" s="65"/>
      <c r="F3" s="65"/>
      <c r="G3" s="66"/>
      <c r="H3" s="67"/>
      <c r="I3" s="67"/>
      <c r="J3" s="67"/>
      <c r="K3" s="67"/>
      <c r="L3" s="67"/>
      <c r="M3" s="67"/>
      <c r="N3" s="67"/>
      <c r="O3" s="67"/>
      <c r="P3" s="68"/>
    </row>
    <row r="4" spans="1:17" ht="15" x14ac:dyDescent="0.2">
      <c r="A4" s="62"/>
      <c r="B4" s="62"/>
      <c r="C4" s="63"/>
      <c r="D4" s="38" t="s">
        <v>429</v>
      </c>
      <c r="E4" s="65"/>
      <c r="F4" s="65"/>
      <c r="G4" s="66"/>
      <c r="H4" s="67"/>
      <c r="I4" s="67"/>
      <c r="J4" s="67"/>
      <c r="K4" s="67"/>
      <c r="L4" s="67"/>
      <c r="M4" s="67"/>
      <c r="N4" s="67"/>
      <c r="O4" s="67"/>
      <c r="P4" s="68"/>
    </row>
    <row r="5" spans="1:17" ht="14.25" customHeight="1" x14ac:dyDescent="0.2">
      <c r="A5" s="62" t="s">
        <v>3</v>
      </c>
      <c r="B5" s="62"/>
      <c r="C5" s="63"/>
      <c r="D5" s="38" t="s">
        <v>49</v>
      </c>
      <c r="E5" s="65"/>
      <c r="F5" s="65"/>
      <c r="G5" s="66"/>
      <c r="H5" s="67"/>
      <c r="I5" s="67"/>
      <c r="J5" s="67"/>
      <c r="K5" s="67"/>
      <c r="L5" s="67"/>
      <c r="M5" s="67"/>
      <c r="N5" s="67"/>
      <c r="O5" s="67"/>
      <c r="P5" s="68"/>
    </row>
    <row r="6" spans="1:17" ht="15" x14ac:dyDescent="0.2">
      <c r="A6" s="62" t="s">
        <v>4</v>
      </c>
      <c r="B6" s="62"/>
      <c r="C6" s="63"/>
      <c r="D6" s="69"/>
      <c r="E6" s="65"/>
      <c r="F6" s="65"/>
      <c r="G6" s="66"/>
      <c r="H6" s="67"/>
      <c r="I6" s="67"/>
      <c r="J6" s="67"/>
      <c r="K6" s="67"/>
      <c r="L6" s="67"/>
      <c r="M6" s="67"/>
      <c r="N6" s="67"/>
      <c r="O6" s="67"/>
      <c r="P6" s="68"/>
    </row>
    <row r="7" spans="1:17" ht="15" x14ac:dyDescent="0.2">
      <c r="A7" s="62" t="s">
        <v>837</v>
      </c>
      <c r="B7" s="62"/>
      <c r="C7" s="63"/>
      <c r="D7" s="70"/>
      <c r="E7" s="65"/>
      <c r="F7" s="65"/>
      <c r="G7" s="66"/>
      <c r="H7" s="67"/>
      <c r="I7" s="67"/>
      <c r="J7" s="67"/>
      <c r="K7" s="67"/>
      <c r="L7" s="67"/>
      <c r="M7" s="67"/>
      <c r="N7" s="67"/>
      <c r="O7" s="71" t="s">
        <v>823</v>
      </c>
      <c r="P7" s="72">
        <f>P24</f>
        <v>0</v>
      </c>
    </row>
    <row r="8" spans="1:17" ht="15" x14ac:dyDescent="0.2">
      <c r="A8" s="37" t="s">
        <v>828</v>
      </c>
      <c r="B8" s="37"/>
      <c r="C8" s="63"/>
      <c r="D8" s="70"/>
      <c r="E8" s="65"/>
      <c r="F8" s="65"/>
      <c r="G8" s="66"/>
      <c r="H8" s="67"/>
      <c r="I8" s="67"/>
      <c r="J8" s="67"/>
      <c r="K8" s="67"/>
      <c r="L8" s="67"/>
      <c r="M8" s="67"/>
      <c r="N8" s="67"/>
      <c r="O8" s="67"/>
      <c r="P8" s="68"/>
    </row>
    <row r="9" spans="1:17" ht="20.25" customHeight="1" x14ac:dyDescent="0.2">
      <c r="A9" s="390" t="s">
        <v>5</v>
      </c>
      <c r="B9" s="390" t="s">
        <v>64</v>
      </c>
      <c r="C9" s="402" t="s">
        <v>37</v>
      </c>
      <c r="D9" s="400" t="s">
        <v>6</v>
      </c>
      <c r="E9" s="390" t="s">
        <v>7</v>
      </c>
      <c r="F9" s="389" t="s">
        <v>8</v>
      </c>
      <c r="G9" s="389"/>
      <c r="H9" s="389"/>
      <c r="I9" s="389"/>
      <c r="J9" s="389"/>
      <c r="K9" s="399"/>
      <c r="L9" s="398" t="s">
        <v>11</v>
      </c>
      <c r="M9" s="389"/>
      <c r="N9" s="389"/>
      <c r="O9" s="389"/>
      <c r="P9" s="399"/>
      <c r="Q9" s="7"/>
    </row>
    <row r="10" spans="1:17" ht="89.25" customHeight="1" x14ac:dyDescent="0.2">
      <c r="A10" s="391"/>
      <c r="B10" s="391"/>
      <c r="C10" s="403"/>
      <c r="D10" s="401"/>
      <c r="E10" s="391"/>
      <c r="F10" s="160" t="s">
        <v>9</v>
      </c>
      <c r="G10" s="160" t="s">
        <v>23</v>
      </c>
      <c r="H10" s="161" t="s">
        <v>24</v>
      </c>
      <c r="I10" s="161" t="s">
        <v>36</v>
      </c>
      <c r="J10" s="161" t="s">
        <v>25</v>
      </c>
      <c r="K10" s="161" t="s">
        <v>26</v>
      </c>
      <c r="L10" s="161" t="s">
        <v>10</v>
      </c>
      <c r="M10" s="161" t="s">
        <v>24</v>
      </c>
      <c r="N10" s="161" t="s">
        <v>36</v>
      </c>
      <c r="O10" s="161" t="s">
        <v>25</v>
      </c>
      <c r="P10" s="161" t="s">
        <v>27</v>
      </c>
    </row>
    <row r="11" spans="1:17" x14ac:dyDescent="0.2">
      <c r="A11" s="98"/>
      <c r="B11" s="98"/>
      <c r="C11" s="99"/>
      <c r="D11" s="100"/>
      <c r="E11" s="41"/>
      <c r="F11" s="46"/>
      <c r="G11" s="101"/>
      <c r="H11" s="102"/>
      <c r="I11" s="102"/>
      <c r="J11" s="103"/>
      <c r="K11" s="102"/>
      <c r="L11" s="103"/>
      <c r="M11" s="102"/>
      <c r="N11" s="103"/>
      <c r="O11" s="102"/>
      <c r="P11" s="104"/>
    </row>
    <row r="12" spans="1:17" s="9" customFormat="1" x14ac:dyDescent="0.2">
      <c r="A12" s="135"/>
      <c r="B12" s="137"/>
      <c r="C12" s="136" t="s">
        <v>130</v>
      </c>
      <c r="D12" s="180"/>
      <c r="E12" s="135"/>
      <c r="F12" s="135"/>
      <c r="G12" s="210"/>
      <c r="H12" s="242"/>
      <c r="I12" s="211"/>
      <c r="J12" s="211"/>
      <c r="K12" s="211"/>
      <c r="L12" s="211"/>
      <c r="M12" s="211"/>
      <c r="N12" s="211"/>
      <c r="O12" s="211"/>
      <c r="P12" s="210"/>
    </row>
    <row r="13" spans="1:17" s="9" customFormat="1" ht="38.25" x14ac:dyDescent="0.2">
      <c r="A13" s="119">
        <v>1</v>
      </c>
      <c r="B13" s="119" t="s">
        <v>129</v>
      </c>
      <c r="C13" s="199" t="s">
        <v>131</v>
      </c>
      <c r="D13" s="122" t="s">
        <v>89</v>
      </c>
      <c r="E13" s="119">
        <v>2</v>
      </c>
      <c r="F13" s="123"/>
      <c r="G13" s="123"/>
      <c r="H13" s="123"/>
      <c r="I13" s="123"/>
      <c r="J13" s="123"/>
      <c r="K13" s="123"/>
      <c r="L13" s="123"/>
      <c r="M13" s="123"/>
      <c r="N13" s="123"/>
      <c r="O13" s="123"/>
      <c r="P13" s="123"/>
    </row>
    <row r="14" spans="1:17" s="9" customFormat="1" ht="38.25" x14ac:dyDescent="0.2">
      <c r="A14" s="119">
        <v>2</v>
      </c>
      <c r="B14" s="119" t="s">
        <v>129</v>
      </c>
      <c r="C14" s="199" t="s">
        <v>436</v>
      </c>
      <c r="D14" s="122" t="s">
        <v>89</v>
      </c>
      <c r="E14" s="119">
        <v>5</v>
      </c>
      <c r="F14" s="123"/>
      <c r="G14" s="123"/>
      <c r="H14" s="123"/>
      <c r="I14" s="123"/>
      <c r="J14" s="123"/>
      <c r="K14" s="123"/>
      <c r="L14" s="123"/>
      <c r="M14" s="123"/>
      <c r="N14" s="123"/>
      <c r="O14" s="123"/>
      <c r="P14" s="123"/>
    </row>
    <row r="15" spans="1:17" s="9" customFormat="1" ht="51" x14ac:dyDescent="0.2">
      <c r="A15" s="119">
        <v>3</v>
      </c>
      <c r="B15" s="119" t="s">
        <v>129</v>
      </c>
      <c r="C15" s="199" t="s">
        <v>437</v>
      </c>
      <c r="D15" s="122" t="s">
        <v>89</v>
      </c>
      <c r="E15" s="119">
        <v>5</v>
      </c>
      <c r="F15" s="123"/>
      <c r="G15" s="123"/>
      <c r="H15" s="123"/>
      <c r="I15" s="123"/>
      <c r="J15" s="123"/>
      <c r="K15" s="123"/>
      <c r="L15" s="123"/>
      <c r="M15" s="123"/>
      <c r="N15" s="123"/>
      <c r="O15" s="123"/>
      <c r="P15" s="123"/>
    </row>
    <row r="16" spans="1:17" s="9" customFormat="1" ht="38.25" x14ac:dyDescent="0.2">
      <c r="A16" s="119">
        <v>4</v>
      </c>
      <c r="B16" s="119" t="s">
        <v>129</v>
      </c>
      <c r="C16" s="199" t="s">
        <v>438</v>
      </c>
      <c r="D16" s="122" t="s">
        <v>89</v>
      </c>
      <c r="E16" s="119">
        <v>6</v>
      </c>
      <c r="F16" s="123"/>
      <c r="G16" s="123"/>
      <c r="H16" s="123"/>
      <c r="I16" s="123"/>
      <c r="J16" s="123"/>
      <c r="K16" s="123"/>
      <c r="L16" s="123"/>
      <c r="M16" s="123"/>
      <c r="N16" s="123"/>
      <c r="O16" s="123"/>
      <c r="P16" s="123"/>
    </row>
    <row r="17" spans="1:16" s="9" customFormat="1" x14ac:dyDescent="0.2">
      <c r="A17" s="135"/>
      <c r="B17" s="135"/>
      <c r="C17" s="180" t="s">
        <v>132</v>
      </c>
      <c r="D17" s="140"/>
      <c r="E17" s="137"/>
      <c r="F17" s="138"/>
      <c r="G17" s="138"/>
      <c r="H17" s="138"/>
      <c r="I17" s="138"/>
      <c r="J17" s="138"/>
      <c r="K17" s="138"/>
      <c r="L17" s="138"/>
      <c r="M17" s="138"/>
      <c r="N17" s="138"/>
      <c r="O17" s="138"/>
      <c r="P17" s="138"/>
    </row>
    <row r="18" spans="1:16" s="9" customFormat="1" ht="38.25" x14ac:dyDescent="0.2">
      <c r="A18" s="119">
        <v>5</v>
      </c>
      <c r="B18" s="119" t="s">
        <v>129</v>
      </c>
      <c r="C18" s="199" t="s">
        <v>888</v>
      </c>
      <c r="D18" s="122" t="s">
        <v>89</v>
      </c>
      <c r="E18" s="119">
        <v>1</v>
      </c>
      <c r="F18" s="123"/>
      <c r="G18" s="123"/>
      <c r="H18" s="123"/>
      <c r="I18" s="123"/>
      <c r="J18" s="123"/>
      <c r="K18" s="123"/>
      <c r="L18" s="123"/>
      <c r="M18" s="123"/>
      <c r="N18" s="123"/>
      <c r="O18" s="123"/>
      <c r="P18" s="123"/>
    </row>
    <row r="19" spans="1:16" s="22" customFormat="1" x14ac:dyDescent="0.2">
      <c r="A19" s="135"/>
      <c r="B19" s="135"/>
      <c r="C19" s="180" t="s">
        <v>135</v>
      </c>
      <c r="D19" s="173"/>
      <c r="E19" s="135"/>
      <c r="F19" s="174"/>
      <c r="G19" s="174"/>
      <c r="H19" s="174"/>
      <c r="I19" s="174"/>
      <c r="J19" s="174"/>
      <c r="K19" s="174"/>
      <c r="L19" s="174"/>
      <c r="M19" s="174"/>
      <c r="N19" s="174"/>
      <c r="O19" s="174"/>
      <c r="P19" s="174"/>
    </row>
    <row r="20" spans="1:16" s="9" customFormat="1" x14ac:dyDescent="0.2">
      <c r="A20" s="119">
        <v>6</v>
      </c>
      <c r="B20" s="119" t="s">
        <v>136</v>
      </c>
      <c r="C20" s="118" t="s">
        <v>137</v>
      </c>
      <c r="D20" s="122" t="s">
        <v>84</v>
      </c>
      <c r="E20" s="188">
        <v>96</v>
      </c>
      <c r="F20" s="123"/>
      <c r="G20" s="123"/>
      <c r="H20" s="123"/>
      <c r="I20" s="123"/>
      <c r="J20" s="123"/>
      <c r="K20" s="123"/>
      <c r="L20" s="123"/>
      <c r="M20" s="123"/>
      <c r="N20" s="123"/>
      <c r="O20" s="123"/>
      <c r="P20" s="123"/>
    </row>
    <row r="21" spans="1:16" s="9" customFormat="1" x14ac:dyDescent="0.2">
      <c r="A21" s="119">
        <v>7</v>
      </c>
      <c r="B21" s="119" t="s">
        <v>136</v>
      </c>
      <c r="C21" s="118" t="s">
        <v>138</v>
      </c>
      <c r="D21" s="122" t="s">
        <v>84</v>
      </c>
      <c r="E21" s="188">
        <v>96</v>
      </c>
      <c r="F21" s="123"/>
      <c r="G21" s="123"/>
      <c r="H21" s="123"/>
      <c r="I21" s="123"/>
      <c r="J21" s="123"/>
      <c r="K21" s="123"/>
      <c r="L21" s="123"/>
      <c r="M21" s="123"/>
      <c r="N21" s="123"/>
      <c r="O21" s="123"/>
      <c r="P21" s="123"/>
    </row>
    <row r="22" spans="1:16" s="9" customFormat="1" ht="38.25" x14ac:dyDescent="0.2">
      <c r="A22" s="119">
        <v>8</v>
      </c>
      <c r="B22" s="119"/>
      <c r="C22" s="118" t="s">
        <v>88</v>
      </c>
      <c r="D22" s="122" t="s">
        <v>89</v>
      </c>
      <c r="E22" s="119">
        <v>1</v>
      </c>
      <c r="F22" s="119"/>
      <c r="G22" s="337"/>
      <c r="H22" s="212"/>
      <c r="I22" s="338"/>
      <c r="J22" s="338"/>
      <c r="K22" s="338"/>
      <c r="L22" s="212"/>
      <c r="M22" s="212"/>
      <c r="N22" s="212"/>
      <c r="O22" s="212"/>
      <c r="P22" s="212"/>
    </row>
    <row r="23" spans="1:16" s="8" customFormat="1" x14ac:dyDescent="0.2">
      <c r="A23" s="105"/>
      <c r="B23" s="105"/>
      <c r="C23" s="106"/>
      <c r="D23" s="107"/>
      <c r="E23" s="105"/>
      <c r="F23" s="108"/>
      <c r="G23" s="109"/>
      <c r="H23" s="110"/>
      <c r="I23" s="110"/>
      <c r="J23" s="111"/>
      <c r="K23" s="110"/>
      <c r="L23" s="111"/>
      <c r="M23" s="110"/>
      <c r="N23" s="111"/>
      <c r="O23" s="110"/>
      <c r="P23" s="112"/>
    </row>
    <row r="24" spans="1:16" x14ac:dyDescent="0.2">
      <c r="A24" s="34"/>
      <c r="B24" s="34"/>
      <c r="C24" s="40"/>
      <c r="D24" s="36"/>
      <c r="E24" s="34"/>
      <c r="F24" s="34"/>
      <c r="G24" s="89"/>
      <c r="H24" s="90"/>
      <c r="I24" s="90"/>
      <c r="J24" s="90"/>
      <c r="K24" s="91" t="s">
        <v>792</v>
      </c>
      <c r="L24" s="92">
        <f>SUM(L12:L23)</f>
        <v>0</v>
      </c>
      <c r="M24" s="92">
        <f>SUM(M12:M23)</f>
        <v>0</v>
      </c>
      <c r="N24" s="92">
        <f>SUM(N12:N23)</f>
        <v>0</v>
      </c>
      <c r="O24" s="92">
        <f>SUM(O12:O23)</f>
        <v>0</v>
      </c>
      <c r="P24" s="93">
        <f>SUM(P12:P23)</f>
        <v>0</v>
      </c>
    </row>
    <row r="25" spans="1:16" x14ac:dyDescent="0.2">
      <c r="A25" s="34"/>
      <c r="B25" s="34"/>
      <c r="C25" s="40"/>
      <c r="D25" s="36"/>
      <c r="E25" s="34"/>
      <c r="F25" s="34"/>
      <c r="G25" s="89"/>
      <c r="H25" s="90"/>
      <c r="I25" s="90"/>
      <c r="J25" s="90"/>
      <c r="K25" s="91"/>
      <c r="L25" s="94"/>
      <c r="M25" s="94"/>
      <c r="N25" s="94"/>
      <c r="O25" s="94"/>
      <c r="P25" s="95"/>
    </row>
    <row r="26" spans="1:16" x14ac:dyDescent="0.2">
      <c r="A26" s="34"/>
      <c r="B26" s="34"/>
      <c r="C26" s="96" t="s">
        <v>20</v>
      </c>
      <c r="D26" s="36"/>
      <c r="E26" s="34"/>
      <c r="F26" s="53"/>
      <c r="G26" s="89"/>
      <c r="H26" s="90"/>
      <c r="I26" s="90"/>
      <c r="J26" s="90"/>
      <c r="K26" s="90"/>
      <c r="L26" s="90"/>
      <c r="M26" s="90"/>
      <c r="N26" s="90"/>
      <c r="O26" s="90"/>
      <c r="P26" s="97"/>
    </row>
    <row r="27" spans="1:16" x14ac:dyDescent="0.2">
      <c r="A27" s="34"/>
      <c r="B27" s="34"/>
      <c r="C27" s="40"/>
      <c r="D27" s="36"/>
      <c r="E27" s="34"/>
      <c r="F27" s="53"/>
      <c r="G27" s="89"/>
      <c r="H27" s="90"/>
      <c r="I27" s="90"/>
      <c r="J27" s="90"/>
      <c r="K27" s="90"/>
      <c r="L27" s="90"/>
      <c r="M27" s="90"/>
      <c r="N27" s="90"/>
      <c r="O27" s="90"/>
      <c r="P27" s="97"/>
    </row>
    <row r="28" spans="1:16" x14ac:dyDescent="0.2">
      <c r="A28" s="34"/>
      <c r="B28" s="34"/>
      <c r="C28" s="40"/>
      <c r="D28" s="36"/>
      <c r="E28" s="34"/>
      <c r="F28" s="34"/>
      <c r="G28" s="89"/>
      <c r="H28" s="90"/>
      <c r="I28" s="90"/>
      <c r="J28" s="90"/>
      <c r="K28" s="90"/>
      <c r="L28" s="90"/>
      <c r="M28" s="90"/>
      <c r="N28" s="90"/>
      <c r="O28" s="90"/>
      <c r="P28" s="97"/>
    </row>
    <row r="29" spans="1:16" x14ac:dyDescent="0.2">
      <c r="A29" s="34"/>
      <c r="B29" s="34"/>
      <c r="C29" s="40"/>
      <c r="D29" s="36"/>
      <c r="E29" s="34"/>
      <c r="F29" s="34"/>
      <c r="G29" s="89"/>
      <c r="H29" s="90"/>
      <c r="I29" s="90"/>
      <c r="J29" s="90"/>
      <c r="K29" s="90"/>
      <c r="L29" s="90"/>
      <c r="M29" s="90"/>
      <c r="N29" s="90"/>
      <c r="O29" s="90"/>
      <c r="P29" s="97"/>
    </row>
    <row r="30" spans="1:16" x14ac:dyDescent="0.2">
      <c r="A30" s="34"/>
      <c r="B30" s="34"/>
      <c r="C30" s="96" t="s">
        <v>820</v>
      </c>
      <c r="D30" s="36"/>
      <c r="E30" s="34"/>
      <c r="F30" s="34"/>
      <c r="G30" s="89"/>
      <c r="H30" s="90"/>
      <c r="I30" s="90"/>
      <c r="J30" s="90"/>
      <c r="K30" s="90"/>
      <c r="L30" s="90"/>
      <c r="M30" s="90"/>
      <c r="N30" s="90"/>
      <c r="O30" s="90"/>
      <c r="P30" s="97"/>
    </row>
  </sheetData>
  <mergeCells count="7">
    <mergeCell ref="L9:P9"/>
    <mergeCell ref="A9:A10"/>
    <mergeCell ref="B9:B10"/>
    <mergeCell ref="C9:C10"/>
    <mergeCell ref="D9:D10"/>
    <mergeCell ref="E9:E10"/>
    <mergeCell ref="F9:K9"/>
  </mergeCells>
  <pageMargins left="0.39370078740157483" right="0.35433070866141736" top="1.0236220472440944" bottom="0.39370078740157483" header="0.51181102362204722" footer="0.15748031496062992"/>
  <pageSetup paperSize="9" orientation="landscape" horizontalDpi="4294967292" verticalDpi="360" r:id="rId1"/>
  <headerFooter alignWithMargins="0">
    <oddHeader>&amp;C&amp;12LOKĀLĀ TĀME Nr. 1-6
&amp;"Arial,Bold"&amp;ULOGI, VITRĪNAS.</oddHeader>
    <oddFooter>&amp;C&amp;8&amp;P</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Q33"/>
  <sheetViews>
    <sheetView topLeftCell="A13" zoomScaleNormal="100" workbookViewId="0">
      <selection activeCell="H17" sqref="H17"/>
    </sheetView>
  </sheetViews>
  <sheetFormatPr defaultColWidth="9.140625" defaultRowHeight="12.75" x14ac:dyDescent="0.2"/>
  <cols>
    <col min="1" max="1" width="4.28515625" style="3" customWidth="1"/>
    <col min="2" max="2" width="7.28515625" style="3" customWidth="1"/>
    <col min="3" max="3" width="31.140625" style="1" customWidth="1"/>
    <col min="4" max="4" width="6" style="2" customWidth="1"/>
    <col min="5" max="5" width="6.85546875" style="3" customWidth="1"/>
    <col min="6" max="6" width="6.28515625" style="3" customWidth="1"/>
    <col min="7" max="7" width="6.5703125" style="4" customWidth="1"/>
    <col min="8" max="8" width="6.42578125" style="5" customWidth="1"/>
    <col min="9" max="9" width="8.85546875" style="5" customWidth="1"/>
    <col min="10" max="10" width="6.28515625" style="5" customWidth="1"/>
    <col min="11" max="12" width="8.42578125" style="5" customWidth="1"/>
    <col min="13" max="13" width="9.28515625" style="5" customWidth="1"/>
    <col min="14" max="14" width="10" style="5" customWidth="1"/>
    <col min="15" max="15" width="8.42578125" style="5" customWidth="1"/>
    <col min="16" max="16" width="9.42578125" style="6" customWidth="1"/>
    <col min="17" max="16384" width="9.140625" style="6"/>
  </cols>
  <sheetData>
    <row r="1" spans="1:17" ht="15" x14ac:dyDescent="0.2">
      <c r="A1" s="62" t="s">
        <v>1</v>
      </c>
      <c r="B1" s="62"/>
      <c r="C1" s="63"/>
      <c r="D1" s="64" t="s">
        <v>35</v>
      </c>
      <c r="E1" s="65"/>
      <c r="F1" s="65"/>
      <c r="G1" s="66"/>
      <c r="H1" s="67"/>
      <c r="I1" s="67"/>
      <c r="J1" s="67"/>
      <c r="K1" s="67"/>
      <c r="L1" s="67"/>
      <c r="M1" s="67"/>
      <c r="N1" s="67"/>
      <c r="O1" s="67"/>
      <c r="P1" s="68"/>
    </row>
    <row r="2" spans="1:17" ht="15" x14ac:dyDescent="0.2">
      <c r="A2" s="62" t="s">
        <v>2</v>
      </c>
      <c r="B2" s="62"/>
      <c r="C2" s="63"/>
      <c r="D2" s="38" t="s">
        <v>48</v>
      </c>
      <c r="E2" s="65"/>
      <c r="F2" s="65"/>
      <c r="G2" s="66"/>
      <c r="H2" s="67"/>
      <c r="I2" s="67"/>
      <c r="J2" s="67"/>
      <c r="K2" s="67"/>
      <c r="L2" s="67"/>
      <c r="M2" s="67"/>
      <c r="N2" s="67"/>
      <c r="O2" s="67"/>
      <c r="P2" s="68"/>
    </row>
    <row r="3" spans="1:17" ht="15" x14ac:dyDescent="0.2">
      <c r="A3" s="62"/>
      <c r="B3" s="62"/>
      <c r="C3" s="63"/>
      <c r="D3" s="38" t="s">
        <v>881</v>
      </c>
      <c r="E3" s="65"/>
      <c r="F3" s="65"/>
      <c r="G3" s="66"/>
      <c r="H3" s="67"/>
      <c r="I3" s="67"/>
      <c r="J3" s="67"/>
      <c r="K3" s="67"/>
      <c r="L3" s="67"/>
      <c r="M3" s="67"/>
      <c r="N3" s="67"/>
      <c r="O3" s="67"/>
      <c r="P3" s="68"/>
    </row>
    <row r="4" spans="1:17" ht="15" x14ac:dyDescent="0.2">
      <c r="A4" s="62"/>
      <c r="B4" s="62"/>
      <c r="C4" s="63"/>
      <c r="D4" s="38" t="s">
        <v>429</v>
      </c>
      <c r="E4" s="65"/>
      <c r="F4" s="65"/>
      <c r="G4" s="66"/>
      <c r="H4" s="67"/>
      <c r="I4" s="67"/>
      <c r="J4" s="67"/>
      <c r="K4" s="67"/>
      <c r="L4" s="67"/>
      <c r="M4" s="67"/>
      <c r="N4" s="67"/>
      <c r="O4" s="67"/>
      <c r="P4" s="68"/>
    </row>
    <row r="5" spans="1:17" ht="14.25" customHeight="1" x14ac:dyDescent="0.2">
      <c r="A5" s="62" t="s">
        <v>3</v>
      </c>
      <c r="B5" s="62"/>
      <c r="C5" s="63"/>
      <c r="D5" s="38" t="s">
        <v>49</v>
      </c>
      <c r="E5" s="65"/>
      <c r="F5" s="65"/>
      <c r="G5" s="66"/>
      <c r="H5" s="67"/>
      <c r="I5" s="67"/>
      <c r="J5" s="67"/>
      <c r="K5" s="67"/>
      <c r="L5" s="67"/>
      <c r="M5" s="67"/>
      <c r="N5" s="67"/>
      <c r="O5" s="67"/>
      <c r="P5" s="68"/>
    </row>
    <row r="6" spans="1:17" ht="15" x14ac:dyDescent="0.2">
      <c r="A6" s="62" t="s">
        <v>4</v>
      </c>
      <c r="B6" s="62"/>
      <c r="C6" s="63"/>
      <c r="D6" s="69"/>
      <c r="E6" s="65"/>
      <c r="F6" s="65"/>
      <c r="G6" s="66"/>
      <c r="H6" s="67"/>
      <c r="I6" s="67"/>
      <c r="J6" s="67"/>
      <c r="K6" s="67"/>
      <c r="L6" s="67"/>
      <c r="M6" s="67"/>
      <c r="N6" s="67"/>
      <c r="O6" s="67"/>
      <c r="P6" s="68"/>
    </row>
    <row r="7" spans="1:17" ht="15" x14ac:dyDescent="0.2">
      <c r="A7" s="62" t="s">
        <v>837</v>
      </c>
      <c r="B7" s="62"/>
      <c r="C7" s="63"/>
      <c r="D7" s="70"/>
      <c r="E7" s="65"/>
      <c r="F7" s="65"/>
      <c r="G7" s="66"/>
      <c r="H7" s="67"/>
      <c r="I7" s="67"/>
      <c r="J7" s="67"/>
      <c r="K7" s="67"/>
      <c r="L7" s="67"/>
      <c r="M7" s="67"/>
      <c r="N7" s="67"/>
      <c r="O7" s="71" t="s">
        <v>823</v>
      </c>
      <c r="P7" s="72">
        <f>P24</f>
        <v>0</v>
      </c>
    </row>
    <row r="8" spans="1:17" ht="15" x14ac:dyDescent="0.2">
      <c r="A8" s="37" t="s">
        <v>828</v>
      </c>
      <c r="B8" s="37"/>
      <c r="C8" s="63"/>
      <c r="D8" s="70"/>
      <c r="E8" s="65"/>
      <c r="F8" s="65"/>
      <c r="G8" s="66"/>
      <c r="H8" s="67"/>
      <c r="I8" s="67"/>
      <c r="J8" s="67"/>
      <c r="K8" s="67"/>
      <c r="L8" s="67"/>
      <c r="M8" s="67"/>
      <c r="N8" s="67"/>
      <c r="O8" s="67"/>
      <c r="P8" s="68"/>
    </row>
    <row r="9" spans="1:17" ht="20.25" customHeight="1" x14ac:dyDescent="0.2">
      <c r="A9" s="390" t="s">
        <v>5</v>
      </c>
      <c r="B9" s="390" t="s">
        <v>64</v>
      </c>
      <c r="C9" s="402" t="s">
        <v>37</v>
      </c>
      <c r="D9" s="400" t="s">
        <v>6</v>
      </c>
      <c r="E9" s="390" t="s">
        <v>7</v>
      </c>
      <c r="F9" s="389" t="s">
        <v>8</v>
      </c>
      <c r="G9" s="389"/>
      <c r="H9" s="389"/>
      <c r="I9" s="389"/>
      <c r="J9" s="389"/>
      <c r="K9" s="399"/>
      <c r="L9" s="398" t="s">
        <v>11</v>
      </c>
      <c r="M9" s="389"/>
      <c r="N9" s="389"/>
      <c r="O9" s="389"/>
      <c r="P9" s="399"/>
      <c r="Q9" s="7"/>
    </row>
    <row r="10" spans="1:17" ht="90.75" customHeight="1" x14ac:dyDescent="0.2">
      <c r="A10" s="391"/>
      <c r="B10" s="391"/>
      <c r="C10" s="403"/>
      <c r="D10" s="401"/>
      <c r="E10" s="391"/>
      <c r="F10" s="160" t="s">
        <v>9</v>
      </c>
      <c r="G10" s="160" t="s">
        <v>23</v>
      </c>
      <c r="H10" s="161" t="s">
        <v>24</v>
      </c>
      <c r="I10" s="161" t="s">
        <v>36</v>
      </c>
      <c r="J10" s="161" t="s">
        <v>25</v>
      </c>
      <c r="K10" s="161" t="s">
        <v>26</v>
      </c>
      <c r="L10" s="161" t="s">
        <v>10</v>
      </c>
      <c r="M10" s="161" t="s">
        <v>24</v>
      </c>
      <c r="N10" s="161" t="s">
        <v>36</v>
      </c>
      <c r="O10" s="161" t="s">
        <v>25</v>
      </c>
      <c r="P10" s="161" t="s">
        <v>27</v>
      </c>
    </row>
    <row r="11" spans="1:17" x14ac:dyDescent="0.2">
      <c r="A11" s="98"/>
      <c r="B11" s="98"/>
      <c r="C11" s="99"/>
      <c r="D11" s="100"/>
      <c r="E11" s="41"/>
      <c r="F11" s="46"/>
      <c r="G11" s="101"/>
      <c r="H11" s="102"/>
      <c r="I11" s="102"/>
      <c r="J11" s="103"/>
      <c r="K11" s="102"/>
      <c r="L11" s="103"/>
      <c r="M11" s="102"/>
      <c r="N11" s="103"/>
      <c r="O11" s="102"/>
      <c r="P11" s="104"/>
    </row>
    <row r="12" spans="1:17" s="23" customFormat="1" x14ac:dyDescent="0.2">
      <c r="A12" s="127"/>
      <c r="B12" s="127"/>
      <c r="C12" s="141" t="s">
        <v>139</v>
      </c>
      <c r="D12" s="142"/>
      <c r="E12" s="127"/>
      <c r="F12" s="127"/>
      <c r="G12" s="170"/>
      <c r="H12" s="171"/>
      <c r="I12" s="171"/>
      <c r="J12" s="171"/>
      <c r="K12" s="171"/>
      <c r="L12" s="171"/>
      <c r="M12" s="171"/>
      <c r="N12" s="171"/>
      <c r="O12" s="171"/>
      <c r="P12" s="172"/>
    </row>
    <row r="13" spans="1:17" s="9" customFormat="1" ht="38.25" x14ac:dyDescent="0.2">
      <c r="A13" s="327">
        <v>1</v>
      </c>
      <c r="B13" s="327" t="s">
        <v>136</v>
      </c>
      <c r="C13" s="335" t="s">
        <v>140</v>
      </c>
      <c r="D13" s="329" t="s">
        <v>100</v>
      </c>
      <c r="E13" s="327">
        <v>10</v>
      </c>
      <c r="F13" s="332"/>
      <c r="G13" s="332"/>
      <c r="H13" s="332"/>
      <c r="I13" s="332"/>
      <c r="J13" s="332"/>
      <c r="K13" s="332"/>
      <c r="L13" s="332"/>
      <c r="M13" s="332"/>
      <c r="N13" s="332"/>
      <c r="O13" s="332"/>
      <c r="P13" s="332"/>
    </row>
    <row r="14" spans="1:17" s="9" customFormat="1" ht="102" x14ac:dyDescent="0.2">
      <c r="A14" s="371">
        <v>2</v>
      </c>
      <c r="B14" s="371" t="s">
        <v>136</v>
      </c>
      <c r="C14" s="372" t="s">
        <v>889</v>
      </c>
      <c r="D14" s="373" t="s">
        <v>100</v>
      </c>
      <c r="E14" s="371">
        <v>3</v>
      </c>
      <c r="F14" s="374"/>
      <c r="G14" s="374"/>
      <c r="H14" s="374"/>
      <c r="I14" s="374"/>
      <c r="J14" s="374"/>
      <c r="K14" s="374"/>
      <c r="L14" s="374"/>
      <c r="M14" s="374"/>
      <c r="N14" s="374"/>
      <c r="O14" s="374"/>
      <c r="P14" s="374"/>
    </row>
    <row r="15" spans="1:17" s="9" customFormat="1" ht="140.25" x14ac:dyDescent="0.2">
      <c r="A15" s="371">
        <v>3</v>
      </c>
      <c r="B15" s="371" t="s">
        <v>136</v>
      </c>
      <c r="C15" s="372" t="s">
        <v>890</v>
      </c>
      <c r="D15" s="373" t="s">
        <v>100</v>
      </c>
      <c r="E15" s="371">
        <v>1</v>
      </c>
      <c r="F15" s="374"/>
      <c r="G15" s="374"/>
      <c r="H15" s="374"/>
      <c r="I15" s="374"/>
      <c r="J15" s="374"/>
      <c r="K15" s="374"/>
      <c r="L15" s="374"/>
      <c r="M15" s="374"/>
      <c r="N15" s="374"/>
      <c r="O15" s="374"/>
      <c r="P15" s="374"/>
    </row>
    <row r="16" spans="1:17" s="9" customFormat="1" ht="38.25" x14ac:dyDescent="0.2">
      <c r="A16" s="327">
        <v>4</v>
      </c>
      <c r="B16" s="119" t="s">
        <v>136</v>
      </c>
      <c r="C16" s="195" t="s">
        <v>143</v>
      </c>
      <c r="D16" s="126" t="s">
        <v>100</v>
      </c>
      <c r="E16" s="119">
        <v>5</v>
      </c>
      <c r="F16" s="121"/>
      <c r="G16" s="121"/>
      <c r="H16" s="121"/>
      <c r="I16" s="121"/>
      <c r="J16" s="121"/>
      <c r="K16" s="121"/>
      <c r="L16" s="121"/>
      <c r="M16" s="121"/>
      <c r="N16" s="121"/>
      <c r="O16" s="121"/>
      <c r="P16" s="121"/>
    </row>
    <row r="17" spans="1:17" s="9" customFormat="1" ht="38.25" x14ac:dyDescent="0.2">
      <c r="A17" s="119">
        <v>5</v>
      </c>
      <c r="B17" s="119" t="s">
        <v>136</v>
      </c>
      <c r="C17" s="195" t="s">
        <v>147</v>
      </c>
      <c r="D17" s="126" t="s">
        <v>100</v>
      </c>
      <c r="E17" s="119">
        <v>1</v>
      </c>
      <c r="F17" s="121"/>
      <c r="G17" s="121"/>
      <c r="H17" s="121"/>
      <c r="I17" s="121"/>
      <c r="J17" s="121"/>
      <c r="K17" s="121"/>
      <c r="L17" s="121"/>
      <c r="M17" s="121"/>
      <c r="N17" s="121"/>
      <c r="O17" s="121"/>
      <c r="P17" s="121"/>
    </row>
    <row r="18" spans="1:17" s="23" customFormat="1" x14ac:dyDescent="0.2">
      <c r="A18" s="127"/>
      <c r="B18" s="127"/>
      <c r="C18" s="141" t="s">
        <v>150</v>
      </c>
      <c r="D18" s="142"/>
      <c r="E18" s="127"/>
      <c r="F18" s="138"/>
      <c r="G18" s="138"/>
      <c r="H18" s="138"/>
      <c r="I18" s="138"/>
      <c r="J18" s="138"/>
      <c r="K18" s="138"/>
      <c r="L18" s="138"/>
      <c r="M18" s="138"/>
      <c r="N18" s="138"/>
      <c r="O18" s="138"/>
      <c r="P18" s="138"/>
    </row>
    <row r="19" spans="1:17" s="9" customFormat="1" ht="38.25" x14ac:dyDescent="0.2">
      <c r="A19" s="119">
        <v>6</v>
      </c>
      <c r="B19" s="119" t="s">
        <v>136</v>
      </c>
      <c r="C19" s="195" t="s">
        <v>439</v>
      </c>
      <c r="D19" s="126" t="s">
        <v>100</v>
      </c>
      <c r="E19" s="119">
        <v>2</v>
      </c>
      <c r="F19" s="121"/>
      <c r="G19" s="121"/>
      <c r="H19" s="121"/>
      <c r="I19" s="121"/>
      <c r="J19" s="121"/>
      <c r="K19" s="121"/>
      <c r="L19" s="121"/>
      <c r="M19" s="121"/>
      <c r="N19" s="121"/>
      <c r="O19" s="121"/>
      <c r="P19" s="121"/>
    </row>
    <row r="20" spans="1:17" s="9" customFormat="1" ht="38.25" x14ac:dyDescent="0.2">
      <c r="A20" s="119">
        <v>7</v>
      </c>
      <c r="B20" s="119" t="s">
        <v>136</v>
      </c>
      <c r="C20" s="195" t="s">
        <v>440</v>
      </c>
      <c r="D20" s="126" t="s">
        <v>100</v>
      </c>
      <c r="E20" s="119">
        <v>1</v>
      </c>
      <c r="F20" s="121"/>
      <c r="G20" s="121"/>
      <c r="H20" s="121"/>
      <c r="I20" s="121"/>
      <c r="J20" s="121"/>
      <c r="K20" s="121"/>
      <c r="L20" s="121"/>
      <c r="M20" s="121"/>
      <c r="N20" s="121"/>
      <c r="O20" s="121"/>
      <c r="P20" s="121"/>
    </row>
    <row r="21" spans="1:17" s="9" customFormat="1" ht="38.25" x14ac:dyDescent="0.2">
      <c r="A21" s="327">
        <v>8</v>
      </c>
      <c r="B21" s="119" t="s">
        <v>136</v>
      </c>
      <c r="C21" s="195" t="s">
        <v>884</v>
      </c>
      <c r="D21" s="126" t="s">
        <v>100</v>
      </c>
      <c r="E21" s="119">
        <v>1</v>
      </c>
      <c r="F21" s="121"/>
      <c r="G21" s="121"/>
      <c r="H21" s="121"/>
      <c r="I21" s="121"/>
      <c r="J21" s="121"/>
      <c r="K21" s="121"/>
      <c r="L21" s="121"/>
      <c r="M21" s="121"/>
      <c r="N21" s="121"/>
      <c r="O21" s="121"/>
      <c r="P21" s="121"/>
    </row>
    <row r="22" spans="1:17" s="9" customFormat="1" ht="38.25" x14ac:dyDescent="0.2">
      <c r="A22" s="119">
        <v>9</v>
      </c>
      <c r="B22" s="119"/>
      <c r="C22" s="59" t="s">
        <v>88</v>
      </c>
      <c r="D22" s="126" t="s">
        <v>89</v>
      </c>
      <c r="E22" s="58">
        <v>1</v>
      </c>
      <c r="F22" s="58"/>
      <c r="G22" s="201"/>
      <c r="H22" s="202"/>
      <c r="I22" s="203"/>
      <c r="J22" s="203"/>
      <c r="K22" s="203"/>
      <c r="L22" s="202"/>
      <c r="M22" s="202"/>
      <c r="N22" s="202"/>
      <c r="O22" s="202"/>
      <c r="P22" s="202"/>
    </row>
    <row r="23" spans="1:17" s="8" customFormat="1" x14ac:dyDescent="0.2">
      <c r="A23" s="105"/>
      <c r="B23" s="105"/>
      <c r="C23" s="106"/>
      <c r="D23" s="107"/>
      <c r="E23" s="105"/>
      <c r="F23" s="108"/>
      <c r="G23" s="109"/>
      <c r="H23" s="110"/>
      <c r="I23" s="110"/>
      <c r="J23" s="111"/>
      <c r="K23" s="110"/>
      <c r="L23" s="111"/>
      <c r="M23" s="110"/>
      <c r="N23" s="111"/>
      <c r="O23" s="110"/>
      <c r="P23" s="112"/>
    </row>
    <row r="24" spans="1:17" x14ac:dyDescent="0.2">
      <c r="A24" s="34"/>
      <c r="B24" s="34"/>
      <c r="C24" s="40"/>
      <c r="D24" s="36"/>
      <c r="E24" s="34"/>
      <c r="F24" s="34"/>
      <c r="G24" s="89"/>
      <c r="H24" s="90"/>
      <c r="I24" s="90"/>
      <c r="J24" s="90"/>
      <c r="K24" s="91" t="s">
        <v>826</v>
      </c>
      <c r="L24" s="92">
        <f>SUM(L12:L23)</f>
        <v>0</v>
      </c>
      <c r="M24" s="92">
        <f>SUM(M12:M23)</f>
        <v>0</v>
      </c>
      <c r="N24" s="92">
        <f>SUM(N12:N23)</f>
        <v>0</v>
      </c>
      <c r="O24" s="92">
        <f>SUM(O12:O23)</f>
        <v>0</v>
      </c>
      <c r="P24" s="93">
        <f>SUM(P12:P23)</f>
        <v>0</v>
      </c>
    </row>
    <row r="25" spans="1:17" x14ac:dyDescent="0.2">
      <c r="A25" s="34"/>
      <c r="B25" s="34"/>
      <c r="C25" s="40"/>
      <c r="D25" s="36"/>
      <c r="E25" s="34"/>
      <c r="F25" s="34"/>
      <c r="G25" s="89"/>
      <c r="H25" s="90"/>
      <c r="I25" s="90"/>
      <c r="J25" s="90"/>
      <c r="K25" s="91"/>
      <c r="L25" s="94"/>
      <c r="M25" s="94"/>
      <c r="N25" s="94"/>
      <c r="O25" s="94"/>
      <c r="P25" s="95"/>
    </row>
    <row r="26" spans="1:17" x14ac:dyDescent="0.2">
      <c r="A26" s="34"/>
      <c r="B26" s="34"/>
      <c r="C26" s="96" t="s">
        <v>20</v>
      </c>
      <c r="D26" s="36"/>
      <c r="E26" s="34"/>
      <c r="F26" s="53"/>
      <c r="G26" s="89"/>
      <c r="H26" s="90"/>
      <c r="I26" s="90"/>
      <c r="J26" s="90"/>
      <c r="K26" s="90"/>
      <c r="L26" s="90"/>
      <c r="M26" s="90"/>
      <c r="N26" s="90"/>
      <c r="O26" s="90"/>
      <c r="P26" s="97"/>
    </row>
    <row r="27" spans="1:17" s="4" customFormat="1" x14ac:dyDescent="0.2">
      <c r="A27" s="34"/>
      <c r="B27" s="34"/>
      <c r="C27" s="40"/>
      <c r="D27" s="36"/>
      <c r="E27" s="34"/>
      <c r="F27" s="53"/>
      <c r="G27" s="89"/>
      <c r="H27" s="90"/>
      <c r="I27" s="90"/>
      <c r="J27" s="90"/>
      <c r="K27" s="90"/>
      <c r="L27" s="90"/>
      <c r="M27" s="90"/>
      <c r="N27" s="90"/>
      <c r="O27" s="90"/>
      <c r="P27" s="97"/>
      <c r="Q27" s="6"/>
    </row>
    <row r="28" spans="1:17" x14ac:dyDescent="0.2">
      <c r="A28" s="34"/>
      <c r="B28" s="34"/>
      <c r="C28" s="40"/>
      <c r="D28" s="36"/>
      <c r="E28" s="34"/>
      <c r="F28" s="34"/>
      <c r="G28" s="89"/>
      <c r="H28" s="90"/>
      <c r="I28" s="90"/>
      <c r="J28" s="90"/>
      <c r="K28" s="90"/>
      <c r="L28" s="90"/>
      <c r="M28" s="90"/>
      <c r="N28" s="90"/>
      <c r="O28" s="90"/>
      <c r="P28" s="97"/>
    </row>
    <row r="29" spans="1:17" x14ac:dyDescent="0.2">
      <c r="A29" s="34"/>
      <c r="B29" s="34"/>
      <c r="C29" s="40"/>
      <c r="D29" s="36"/>
      <c r="E29" s="34"/>
      <c r="F29" s="34"/>
      <c r="G29" s="89"/>
      <c r="H29" s="90"/>
      <c r="I29" s="90"/>
      <c r="J29" s="90"/>
      <c r="K29" s="90"/>
      <c r="L29" s="90"/>
      <c r="M29" s="90"/>
      <c r="N29" s="90"/>
      <c r="O29" s="90"/>
      <c r="P29" s="97"/>
    </row>
    <row r="30" spans="1:17" x14ac:dyDescent="0.2">
      <c r="A30" s="34"/>
      <c r="B30" s="34"/>
      <c r="C30" s="96" t="s">
        <v>820</v>
      </c>
      <c r="D30" s="36"/>
      <c r="E30" s="34"/>
      <c r="F30" s="34"/>
      <c r="G30" s="89"/>
      <c r="H30" s="90"/>
      <c r="I30" s="90"/>
      <c r="J30" s="90"/>
      <c r="K30" s="90"/>
      <c r="L30" s="90"/>
      <c r="M30" s="90"/>
      <c r="N30" s="90"/>
      <c r="O30" s="90"/>
      <c r="P30" s="97"/>
    </row>
    <row r="31" spans="1:17" x14ac:dyDescent="0.2">
      <c r="A31" s="34"/>
      <c r="B31" s="34"/>
      <c r="C31" s="40"/>
      <c r="D31" s="36"/>
      <c r="E31" s="34"/>
      <c r="F31" s="34"/>
      <c r="G31" s="89"/>
      <c r="H31" s="90"/>
      <c r="I31" s="90"/>
      <c r="J31" s="90"/>
      <c r="K31" s="90"/>
      <c r="L31" s="90"/>
      <c r="M31" s="90"/>
      <c r="N31" s="90"/>
      <c r="O31" s="90"/>
      <c r="P31" s="97"/>
    </row>
    <row r="32" spans="1:17" x14ac:dyDescent="0.2">
      <c r="A32" s="34"/>
      <c r="B32" s="34"/>
      <c r="C32" s="40"/>
      <c r="D32" s="36"/>
      <c r="E32" s="34"/>
      <c r="F32" s="34"/>
      <c r="G32" s="89"/>
      <c r="H32" s="90"/>
      <c r="I32" s="90"/>
      <c r="J32" s="90"/>
      <c r="K32" s="90"/>
      <c r="L32" s="90"/>
      <c r="M32" s="90"/>
      <c r="N32" s="90"/>
      <c r="O32" s="90"/>
      <c r="P32" s="97"/>
    </row>
    <row r="33" spans="1:16" x14ac:dyDescent="0.2">
      <c r="A33" s="34"/>
      <c r="B33" s="34"/>
      <c r="C33" s="40"/>
      <c r="D33" s="36"/>
      <c r="E33" s="34"/>
      <c r="F33" s="34"/>
      <c r="G33" s="89"/>
      <c r="H33" s="90"/>
      <c r="I33" s="90"/>
      <c r="J33" s="90"/>
      <c r="K33" s="90"/>
      <c r="L33" s="90"/>
      <c r="M33" s="90"/>
      <c r="N33" s="90"/>
      <c r="O33" s="90"/>
      <c r="P33" s="97"/>
    </row>
  </sheetData>
  <mergeCells count="7">
    <mergeCell ref="L9:P9"/>
    <mergeCell ref="A9:A10"/>
    <mergeCell ref="B9:B10"/>
    <mergeCell ref="C9:C10"/>
    <mergeCell ref="D9:D10"/>
    <mergeCell ref="E9:E10"/>
    <mergeCell ref="F9:K9"/>
  </mergeCells>
  <pageMargins left="0.39370078740157483" right="0.35433070866141736" top="1.0236220472440944" bottom="0.39370078740157483" header="0.51181102362204722" footer="0.15748031496062992"/>
  <pageSetup paperSize="9" orientation="landscape" horizontalDpi="4294967292" verticalDpi="360" r:id="rId1"/>
  <headerFooter alignWithMargins="0">
    <oddHeader>&amp;C&amp;12LOKĀLĀ TĀME Nr. 1-7
&amp;"Arial,Bold"&amp;UDURVIS, VĀRTI.</oddHeader>
    <oddFooter>&amp;C&amp;8&amp;P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Darblapas</vt:lpstr>
      </vt:variant>
      <vt:variant>
        <vt:i4>32</vt:i4>
      </vt:variant>
      <vt:variant>
        <vt:lpstr>Diapazoni ar nosaukumiem</vt:lpstr>
      </vt:variant>
      <vt:variant>
        <vt:i4>64</vt:i4>
      </vt:variant>
    </vt:vector>
  </HeadingPairs>
  <TitlesOfParts>
    <vt:vector size="96" baseType="lpstr">
      <vt:lpstr>KOPT</vt:lpstr>
      <vt:lpstr>1-BD</vt:lpstr>
      <vt:lpstr>ZD,P</vt:lpstr>
      <vt:lpstr>BK</vt:lpstr>
      <vt:lpstr>S</vt:lpstr>
      <vt:lpstr>J</vt:lpstr>
      <vt:lpstr>GR</vt:lpstr>
      <vt:lpstr>L,V</vt:lpstr>
      <vt:lpstr>D,V</vt:lpstr>
      <vt:lpstr>IeA</vt:lpstr>
      <vt:lpstr>ĀA</vt:lpstr>
      <vt:lpstr>DD</vt:lpstr>
      <vt:lpstr>2-IeT</vt:lpstr>
      <vt:lpstr>EL</vt:lpstr>
      <vt:lpstr>ESS</vt:lpstr>
      <vt:lpstr>UAS</vt:lpstr>
      <vt:lpstr>IZZ</vt:lpstr>
      <vt:lpstr>APK</vt:lpstr>
      <vt:lpstr>V</vt:lpstr>
      <vt:lpstr>ŪK</vt:lpstr>
      <vt:lpstr>SANT</vt:lpstr>
      <vt:lpstr>3-ĀT</vt:lpstr>
      <vt:lpstr>ELT</vt:lpstr>
      <vt:lpstr>Ū</vt:lpstr>
      <vt:lpstr>K</vt:lpstr>
      <vt:lpstr>LK</vt:lpstr>
      <vt:lpstr>4-MĒB</vt:lpstr>
      <vt:lpstr>APR</vt:lpstr>
      <vt:lpstr>MĒB</vt:lpstr>
      <vt:lpstr>APR A</vt:lpstr>
      <vt:lpstr>5-TER</vt:lpstr>
      <vt:lpstr>TER</vt:lpstr>
      <vt:lpstr>'1-BD'!Drukas_apgabals</vt:lpstr>
      <vt:lpstr>'2-IeT'!Drukas_apgabals</vt:lpstr>
      <vt:lpstr>'3-ĀT'!Drukas_apgabals</vt:lpstr>
      <vt:lpstr>'4-MĒB'!Drukas_apgabals</vt:lpstr>
      <vt:lpstr>'5-TER'!Drukas_apgabals</vt:lpstr>
      <vt:lpstr>APK!Drukas_apgabals</vt:lpstr>
      <vt:lpstr>APR!Drukas_apgabals</vt:lpstr>
      <vt:lpstr>'APR A'!Drukas_apgabals</vt:lpstr>
      <vt:lpstr>ĀA!Drukas_apgabals</vt:lpstr>
      <vt:lpstr>BK!Drukas_apgabals</vt:lpstr>
      <vt:lpstr>'D,V'!Drukas_apgabals</vt:lpstr>
      <vt:lpstr>DD!Drukas_apgabals</vt:lpstr>
      <vt:lpstr>EL!Drukas_apgabals</vt:lpstr>
      <vt:lpstr>ELT!Drukas_apgabals</vt:lpstr>
      <vt:lpstr>ESS!Drukas_apgabals</vt:lpstr>
      <vt:lpstr>GR!Drukas_apgabals</vt:lpstr>
      <vt:lpstr>IeA!Drukas_apgabals</vt:lpstr>
      <vt:lpstr>IZZ!Drukas_apgabals</vt:lpstr>
      <vt:lpstr>J!Drukas_apgabals</vt:lpstr>
      <vt:lpstr>'K'!Drukas_apgabals</vt:lpstr>
      <vt:lpstr>KOPT!Drukas_apgabals</vt:lpstr>
      <vt:lpstr>'L,V'!Drukas_apgabals</vt:lpstr>
      <vt:lpstr>LK!Drukas_apgabals</vt:lpstr>
      <vt:lpstr>MĒB!Drukas_apgabals</vt:lpstr>
      <vt:lpstr>S!Drukas_apgabals</vt:lpstr>
      <vt:lpstr>SANT!Drukas_apgabals</vt:lpstr>
      <vt:lpstr>TER!Drukas_apgabals</vt:lpstr>
      <vt:lpstr>UAS!Drukas_apgabals</vt:lpstr>
      <vt:lpstr>Ū!Drukas_apgabals</vt:lpstr>
      <vt:lpstr>ŪK!Drukas_apgabals</vt:lpstr>
      <vt:lpstr>V!Drukas_apgabals</vt:lpstr>
      <vt:lpstr>'ZD,P'!Drukas_apgabals</vt:lpstr>
      <vt:lpstr>'1-BD'!Drukāt_virsrakstus</vt:lpstr>
      <vt:lpstr>'2-IeT'!Drukāt_virsrakstus</vt:lpstr>
      <vt:lpstr>'3-ĀT'!Drukāt_virsrakstus</vt:lpstr>
      <vt:lpstr>'4-MĒB'!Drukāt_virsrakstus</vt:lpstr>
      <vt:lpstr>'5-TER'!Drukāt_virsrakstus</vt:lpstr>
      <vt:lpstr>APK!Drukāt_virsrakstus</vt:lpstr>
      <vt:lpstr>APR!Drukāt_virsrakstus</vt:lpstr>
      <vt:lpstr>'APR A'!Drukāt_virsrakstus</vt:lpstr>
      <vt:lpstr>ĀA!Drukāt_virsrakstus</vt:lpstr>
      <vt:lpstr>BK!Drukāt_virsrakstus</vt:lpstr>
      <vt:lpstr>'D,V'!Drukāt_virsrakstus</vt:lpstr>
      <vt:lpstr>DD!Drukāt_virsrakstus</vt:lpstr>
      <vt:lpstr>EL!Drukāt_virsrakstus</vt:lpstr>
      <vt:lpstr>ELT!Drukāt_virsrakstus</vt:lpstr>
      <vt:lpstr>ESS!Drukāt_virsrakstus</vt:lpstr>
      <vt:lpstr>GR!Drukāt_virsrakstus</vt:lpstr>
      <vt:lpstr>IeA!Drukāt_virsrakstus</vt:lpstr>
      <vt:lpstr>IZZ!Drukāt_virsrakstus</vt:lpstr>
      <vt:lpstr>J!Drukāt_virsrakstus</vt:lpstr>
      <vt:lpstr>'K'!Drukāt_virsrakstus</vt:lpstr>
      <vt:lpstr>KOPT!Drukāt_virsrakstus</vt:lpstr>
      <vt:lpstr>'L,V'!Drukāt_virsrakstus</vt:lpstr>
      <vt:lpstr>LK!Drukāt_virsrakstus</vt:lpstr>
      <vt:lpstr>MĒB!Drukāt_virsrakstus</vt:lpstr>
      <vt:lpstr>S!Drukāt_virsrakstus</vt:lpstr>
      <vt:lpstr>SANT!Drukāt_virsrakstus</vt:lpstr>
      <vt:lpstr>TER!Drukāt_virsrakstus</vt:lpstr>
      <vt:lpstr>UAS!Drukāt_virsrakstus</vt:lpstr>
      <vt:lpstr>Ū!Drukāt_virsrakstus</vt:lpstr>
      <vt:lpstr>ŪK!Drukāt_virsrakstus</vt:lpstr>
      <vt:lpstr>V!Drukāt_virsrakstus</vt:lpstr>
      <vt:lpstr>'ZD,P'!Drukāt_virsrakstus</vt:lpstr>
    </vt:vector>
  </TitlesOfParts>
  <Company>Universe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c:creator>
  <cp:lastModifiedBy>Andris Krumins</cp:lastModifiedBy>
  <cp:lastPrinted>2017-11-13T08:55:21Z</cp:lastPrinted>
  <dcterms:created xsi:type="dcterms:W3CDTF">1999-12-06T13:05:42Z</dcterms:created>
  <dcterms:modified xsi:type="dcterms:W3CDTF">2018-08-25T07:31:48Z</dcterms:modified>
</cp:coreProperties>
</file>