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defaultThemeVersion="124226"/>
  <bookViews>
    <workbookView xWindow="240" yWindow="168" windowWidth="14808" windowHeight="7956"/>
  </bookViews>
  <sheets>
    <sheet name="Būvdarbi" sheetId="1" r:id="rId1"/>
    <sheet name="Elektroinstalācija" sheetId="4" r:id="rId2"/>
    <sheet name="Labiekārtošana" sheetId="3" r:id="rId3"/>
    <sheet name="AUS" sheetId="5" r:id="rId4"/>
    <sheet name="UK" sheetId="6" r:id="rId5"/>
    <sheet name="Kopsavilkums" sheetId="7" r:id="rId6"/>
    <sheet name="Koptāme" sheetId="8" r:id="rId7"/>
  </sheets>
  <calcPr calcId="145621"/>
</workbook>
</file>

<file path=xl/calcChain.xml><?xml version="1.0" encoding="utf-8"?>
<calcChain xmlns="http://schemas.openxmlformats.org/spreadsheetml/2006/main">
  <c r="N59" i="5" l="1"/>
  <c r="N61" i="5" s="1"/>
  <c r="A13" i="5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3" i="5" s="1"/>
  <c r="A44" i="5" s="1"/>
  <c r="A45" i="5" s="1"/>
  <c r="A46" i="5" s="1"/>
  <c r="A47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L59" i="5"/>
  <c r="L61" i="5" s="1"/>
  <c r="M59" i="5" l="1"/>
  <c r="K59" i="5"/>
  <c r="K61" i="5" s="1"/>
  <c r="O59" i="5"/>
  <c r="N9" i="6"/>
  <c r="N8" i="6"/>
  <c r="M60" i="5" l="1"/>
  <c r="O60" i="5" s="1"/>
  <c r="N6" i="5"/>
  <c r="M61" i="5" l="1"/>
  <c r="A16" i="6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O61" i="5" l="1"/>
  <c r="N5" i="5" l="1"/>
  <c r="K98" i="1"/>
  <c r="K100" i="1" s="1"/>
  <c r="M98" i="1"/>
  <c r="O99" i="1" s="1"/>
  <c r="N98" i="1"/>
  <c r="N100" i="1" s="1"/>
  <c r="L98" i="1"/>
  <c r="L100" i="1" s="1"/>
  <c r="O6" i="3" l="1"/>
  <c r="O98" i="1"/>
  <c r="O100" i="1" s="1"/>
  <c r="M99" i="1"/>
  <c r="M100" i="1" s="1"/>
  <c r="G11" i="7" l="1"/>
  <c r="O5" i="3" l="1"/>
  <c r="G10" i="7" l="1"/>
</calcChain>
</file>

<file path=xl/sharedStrings.xml><?xml version="1.0" encoding="utf-8"?>
<sst xmlns="http://schemas.openxmlformats.org/spreadsheetml/2006/main" count="703" uniqueCount="338">
  <si>
    <t>Pasūtītājs:  Glūdas pagasta pārvalde</t>
  </si>
  <si>
    <t>Objekta nosaukums: Sabiedriskās ēkas lit.001 telpu rekonstrukcija</t>
  </si>
  <si>
    <t>Objekta adrese:  Skolas iela 6, Nākotne, Glūdas pagasts</t>
  </si>
  <si>
    <t>Kopējā darbietilpība, c/st</t>
  </si>
  <si>
    <t>Nr. p. k.</t>
  </si>
  <si>
    <t>Darba nosaukums</t>
  </si>
  <si>
    <t>Mērv.</t>
  </si>
  <si>
    <t xml:space="preserve">Daudz. </t>
  </si>
  <si>
    <t>Vienības izmaksas</t>
  </si>
  <si>
    <t>Kopā uz visu apjomu</t>
  </si>
  <si>
    <t>laika
norma
(c/h)</t>
  </si>
  <si>
    <t>samaksas likme (EUR/h)</t>
  </si>
  <si>
    <t>darba
alga
(EUR)</t>
  </si>
  <si>
    <t>mate-
riāli
(EUR)</t>
  </si>
  <si>
    <t>mehā-
nismi
(EUR)</t>
  </si>
  <si>
    <t>kopā
(EUR)</t>
  </si>
  <si>
    <t>darb-
ietilpība
(c/h)</t>
  </si>
  <si>
    <t>summa
(EUR)</t>
  </si>
  <si>
    <t>Demontāžas darbi</t>
  </si>
  <si>
    <t>m2</t>
  </si>
  <si>
    <t>Starpsienu demontāža</t>
  </si>
  <si>
    <t>Durvju ailu izkalšana</t>
  </si>
  <si>
    <t>gab</t>
  </si>
  <si>
    <t>Sienu attīrīšana no tapetēm, krāsas, putekļiem…</t>
  </si>
  <si>
    <t>Grīdas pamatne</t>
  </si>
  <si>
    <t>Putupolistirola siltumizolācija, 100mm</t>
  </si>
  <si>
    <t xml:space="preserve"> Tenapors EPS 150 vai analogs</t>
  </si>
  <si>
    <t>Plēves ieklāšana</t>
  </si>
  <si>
    <t>plēve</t>
  </si>
  <si>
    <t>Armatūras sieta montāža</t>
  </si>
  <si>
    <t>armatūras siets, D3mm, 200x200</t>
  </si>
  <si>
    <t>palīgmateriāli</t>
  </si>
  <si>
    <t>kompl</t>
  </si>
  <si>
    <t>Cementa - smilšu javas izlīdzinošā kārta, 70mm</t>
  </si>
  <si>
    <t>java M150</t>
  </si>
  <si>
    <t>m3</t>
  </si>
  <si>
    <t>betona sūknis</t>
  </si>
  <si>
    <t>h</t>
  </si>
  <si>
    <t>Starpsienas, sienas</t>
  </si>
  <si>
    <t>Stapsienas S-1 montāža</t>
  </si>
  <si>
    <t>ģipškartons GKB, diās kārtās</t>
  </si>
  <si>
    <t>cinkoti stati un profili, 100mm</t>
  </si>
  <si>
    <t>Starpsienas S-2 montāža</t>
  </si>
  <si>
    <t>Starpsienas S-3 montāža</t>
  </si>
  <si>
    <t>skaņas izolācija, PAROC UNS vai analogs, 100mm</t>
  </si>
  <si>
    <t>mitrumizturīgais ģipškartons GREEN GKBI, diās kārtās</t>
  </si>
  <si>
    <t>Metāla ailu pārsedžu montāža (BK-2)</t>
  </si>
  <si>
    <t>profils UPN 200, MAP-1, l=200cm</t>
  </si>
  <si>
    <t>L profils 50x50x6, l=150cm</t>
  </si>
  <si>
    <t>savicējbultas M16</t>
  </si>
  <si>
    <t>zemapmetuma siets</t>
  </si>
  <si>
    <t>cementa java M100</t>
  </si>
  <si>
    <t>Ailu aizpildījums</t>
  </si>
  <si>
    <t>Durvis PVC, iekšdurvis, D-2,2100x1000</t>
  </si>
  <si>
    <t>gab.</t>
  </si>
  <si>
    <t>Durvis PVC, iekšdurvis, D-3,2100x800</t>
  </si>
  <si>
    <t>Durvis PVC, iekšdurvis, D-4,2100x1000</t>
  </si>
  <si>
    <t>Durvis metāla, ārdurvis, D-1, 2100x1000, siltinātas</t>
  </si>
  <si>
    <t>Logu stiklu tonēšana</t>
  </si>
  <si>
    <t>Apdares darbi</t>
  </si>
  <si>
    <t>Piekārto griestu uzstādīšana</t>
  </si>
  <si>
    <t>Feinstratos griestu segums vai analogs</t>
  </si>
  <si>
    <t>Sienu flīzēsana h=2m</t>
  </si>
  <si>
    <t>keramikas flīzes</t>
  </si>
  <si>
    <t>flīžu līme</t>
  </si>
  <si>
    <t>kg</t>
  </si>
  <si>
    <t>šuvotājs</t>
  </si>
  <si>
    <t>špaktele sausām telpām LH Sakret vai ekvivalents</t>
  </si>
  <si>
    <t>smilšpapīrs apdares darbiem, 115mm</t>
  </si>
  <si>
    <t>t.m</t>
  </si>
  <si>
    <t>Sienu un ailsānu krāsošana ar ūdensemulsiju krāsām</t>
  </si>
  <si>
    <t>nostiprinoša dziļumgrunts  UNIGRUNT vai ekvivalents</t>
  </si>
  <si>
    <t>l</t>
  </si>
  <si>
    <t>ūdensemulsijas krāsa vai ekvivalents</t>
  </si>
  <si>
    <t>linoleja līme</t>
  </si>
  <si>
    <t>m</t>
  </si>
  <si>
    <t>grīdlīstes</t>
  </si>
  <si>
    <t>Flīžu grīdas seguma ieklāšana</t>
  </si>
  <si>
    <t>akmens masas flīzes</t>
  </si>
  <si>
    <t>Dažādi darbi</t>
  </si>
  <si>
    <t>Aizsargjumtiņa uzstādīšana, STARKEDACH L-160 vai analogs</t>
  </si>
  <si>
    <t>kompl.</t>
  </si>
  <si>
    <t>Būvgružu savākšana un izvešana</t>
  </si>
  <si>
    <t>Kopā:</t>
  </si>
  <si>
    <t>Materiālu, grunts apmaiņas un būvgružu transporta izdevumi</t>
  </si>
  <si>
    <t>Tiešas izmaksas kopā</t>
  </si>
  <si>
    <t>Betona apmales demontāža</t>
  </si>
  <si>
    <t>Grunts izrakšana pandusa pamatiem</t>
  </si>
  <si>
    <t xml:space="preserve"> Pandusa izbūve (BK-3)</t>
  </si>
  <si>
    <t>Monolita betona pamati pandusam un kāpnēm</t>
  </si>
  <si>
    <t>škembas</t>
  </si>
  <si>
    <t>betons C25/30 F150 W8</t>
  </si>
  <si>
    <t>armatūra d6.......D12</t>
  </si>
  <si>
    <t>deformāciajs lenta</t>
  </si>
  <si>
    <t xml:space="preserve"> veidņi</t>
  </si>
  <si>
    <t>Grunts atbēršana ar blietēšanu</t>
  </si>
  <si>
    <t>Pandusa plātnes ,ar bortiņiem un pakāpiniem, izbūve</t>
  </si>
  <si>
    <t>Pandusa margu uzstādīšana</t>
  </si>
  <si>
    <t>tērauda balsti D50mm</t>
  </si>
  <si>
    <t>cinkota tērauda plāksnes 100x100x10mm</t>
  </si>
  <si>
    <t>cinkota tērauda margas D35 mm</t>
  </si>
  <si>
    <t>Pandusa un kāpņu reljefo izvirzījumu mpntāža, l=60cm</t>
  </si>
  <si>
    <t>Kāpņu apzīmēšana ar kontrastējošo krāsu, 2 pakāpieni</t>
  </si>
  <si>
    <t>Teritorijas labiekārtošana</t>
  </si>
  <si>
    <t>Betona ietvju apmales uzstādīšana uz javas kārtas</t>
  </si>
  <si>
    <t>betona apmales 80x200</t>
  </si>
  <si>
    <t>betons C20/25</t>
  </si>
  <si>
    <t>šķembas</t>
  </si>
  <si>
    <t>Ietves izbūve</t>
  </si>
  <si>
    <t>bruģakmens segums Brikers Prizma 6 vai analogs</t>
  </si>
  <si>
    <t>bruģis Prizma RB-1 vai analogs</t>
  </si>
  <si>
    <t>smilšu - cementa javas kārta, 50mm</t>
  </si>
  <si>
    <t>šķembas 0/45, 150mm</t>
  </si>
  <si>
    <t>smilts sagatuves kārta, 350mm</t>
  </si>
  <si>
    <t>aizsargcaurule (penālcaurule) elektrokabelim</t>
  </si>
  <si>
    <t>Atjaunojama betona apmale , b=100mm</t>
  </si>
  <si>
    <t>Zālāja izveidošana</t>
  </si>
  <si>
    <t>daudzgadīgu zālāju sēklas</t>
  </si>
  <si>
    <t>Lokālā tāme Nr.1</t>
  </si>
  <si>
    <t>Labiekārtošana</t>
  </si>
  <si>
    <t>Būvdarbi</t>
  </si>
  <si>
    <t>Nr.p.k.</t>
  </si>
  <si>
    <t>Elektroinstalācija</t>
  </si>
  <si>
    <t>Dienas gaismas armatūra OMS Tornado 2X26W IP20, ar spuldzēm (vai ekvivalents)</t>
  </si>
  <si>
    <t>Avārijas modulis IZEJA 8W IP20 1h</t>
  </si>
  <si>
    <t>Slēdzis z/a 230V 10A IP 20</t>
  </si>
  <si>
    <t>Slēdzis grupu z/a 230V 10A IP 20</t>
  </si>
  <si>
    <t>Pārslēdzis z/a 230V 10A IP 20</t>
  </si>
  <si>
    <t>Kontaktligzda z/a ar zemējuma spaili 230V16AIP20</t>
  </si>
  <si>
    <t>Kabelis Cu 3x2,5</t>
  </si>
  <si>
    <t>Kabelis Cu 3x1,5</t>
  </si>
  <si>
    <t>Instalācijas caurule cietā</t>
  </si>
  <si>
    <t>Instalācijas gofra</t>
  </si>
  <si>
    <t>Nozarkārbas z/a</t>
  </si>
  <si>
    <t>Nozarkārbas v/a</t>
  </si>
  <si>
    <t>Kabeļa gala apdare EPKT 0015</t>
  </si>
  <si>
    <t>Palīgmateriali</t>
  </si>
  <si>
    <t>objekts.</t>
  </si>
  <si>
    <t>Tāme sastādīta 2017. gada tirgus cenās</t>
  </si>
  <si>
    <t xml:space="preserve">Sadalne Z/A 48 moduļi ,ar skaitītājiem digitālajiem-ielu apgaismojums un prakse </t>
  </si>
  <si>
    <t>Sienas / griestu plafons, ar led spuldzēm IP20/44 20W</t>
  </si>
  <si>
    <t>Kabelis ALU 4*16</t>
  </si>
  <si>
    <t>Kabelis Cu 5x25</t>
  </si>
  <si>
    <t>Kanalizācijas akas pazemināšana, jauns gredzens un vāks</t>
  </si>
  <si>
    <t xml:space="preserve">Izpildītājs: </t>
  </si>
  <si>
    <t>Ielu apgaismojuma vadības sadale ar krēslas slēdzi V/A</t>
  </si>
  <si>
    <t>Ielu apgaismojuma staba komplekts H4,5m ar gaismekli OPAL stikls caurspīdīgs-saskaņot  ar pasūtītāju</t>
  </si>
  <si>
    <t>Ūdensvada pārbūve</t>
  </si>
  <si>
    <t>Karstā ūdens tvertne  SK 120 -5 ZB</t>
  </si>
  <si>
    <t>IPM 1 tvertnes sūkņa vadības bloks</t>
  </si>
  <si>
    <t>Aukstā ūdens skaitītājs 3/4</t>
  </si>
  <si>
    <t>Gružu filtrs dn3/4</t>
  </si>
  <si>
    <t>Lodveida ventīlis dn 3/4 i-a</t>
  </si>
  <si>
    <t>Saskrūve dn3/4</t>
  </si>
  <si>
    <t>Pav dn25x3/4</t>
  </si>
  <si>
    <t>Pāreja dn1x3/4 i</t>
  </si>
  <si>
    <t>T-gab dn3/4</t>
  </si>
  <si>
    <t>Pāreja dn3/4</t>
  </si>
  <si>
    <t>Izplešanās trauks ūdenim</t>
  </si>
  <si>
    <t>Cirkulācijas sūknis apkurei Willo Yonos 1-6</t>
  </si>
  <si>
    <t>Lodveida ventīlis dn 1 i-a</t>
  </si>
  <si>
    <t>Saskrūve dn1</t>
  </si>
  <si>
    <t>Vienvirziena vārsts dn1</t>
  </si>
  <si>
    <t>Karstā ūdens tvertnes montāža</t>
  </si>
  <si>
    <t>Gružu filtrs dn1</t>
  </si>
  <si>
    <t xml:space="preserve">Stiprinājums izplešanās traukam </t>
  </si>
  <si>
    <t>Pāreja dn1 a</t>
  </si>
  <si>
    <t>Sūkņa saskrūve dn1</t>
  </si>
  <si>
    <t>Drošības vārsts dn3/4   8bar</t>
  </si>
  <si>
    <t>Automātiskais atgaisotājs</t>
  </si>
  <si>
    <t>Vienvirziena vārsts dn3/4</t>
  </si>
  <si>
    <t>Uzpildes ventīlis</t>
  </si>
  <si>
    <t>Pav dn32x1</t>
  </si>
  <si>
    <t>Recirkulācijas sūknis UP 15-14 B celtspēja 1.4m</t>
  </si>
  <si>
    <t xml:space="preserve">Vārsts ar klapi dn1/2 </t>
  </si>
  <si>
    <t>Lodveida ventīlis dn1/2</t>
  </si>
  <si>
    <t>Gružu filtrs dn1/2</t>
  </si>
  <si>
    <t>Pav dn20x1/2</t>
  </si>
  <si>
    <t>Wc ventīlis</t>
  </si>
  <si>
    <t>Dārza ventīlis</t>
  </si>
  <si>
    <t>Sl dn20x1/2</t>
  </si>
  <si>
    <t>Caurule ar šķiedru dn20</t>
  </si>
  <si>
    <t>Caurule ar šķiedru dn25</t>
  </si>
  <si>
    <t>Kaučuka izolācija ūdenim dn 22x13</t>
  </si>
  <si>
    <t>Kaučuka izolācija ūdenim dn 28x13</t>
  </si>
  <si>
    <t>T-gab dn 25</t>
  </si>
  <si>
    <t>T-gab dn25/20/25</t>
  </si>
  <si>
    <t>T-gab dn20</t>
  </si>
  <si>
    <t xml:space="preserve">Cauruļu stiprinājumi </t>
  </si>
  <si>
    <t>k-ts</t>
  </si>
  <si>
    <t>Montāžas lenta</t>
  </si>
  <si>
    <t>Pāreja 25x20</t>
  </si>
  <si>
    <t>Līkums dn3/4 i-a</t>
  </si>
  <si>
    <t>Mufe dn25</t>
  </si>
  <si>
    <t>Mufe dn20</t>
  </si>
  <si>
    <t>Līkums dn 1 i-a</t>
  </si>
  <si>
    <t>Līkums dn32</t>
  </si>
  <si>
    <t>Līkums dn25</t>
  </si>
  <si>
    <t>Līkums dn20</t>
  </si>
  <si>
    <t>Līkums dn32 45 gr</t>
  </si>
  <si>
    <t>Līkums dn25 45 gr</t>
  </si>
  <si>
    <t>Līkums dn20 45 gr</t>
  </si>
  <si>
    <t>Palīgmateriāli</t>
  </si>
  <si>
    <t>Recirkulācijas izveide</t>
  </si>
  <si>
    <t>Aukstā ūdens filtra komplekts dn 3/4</t>
  </si>
  <si>
    <t>Ūdensvada apsaiste</t>
  </si>
  <si>
    <t>Apeja dn25</t>
  </si>
  <si>
    <t>Apeja dn20</t>
  </si>
  <si>
    <t xml:space="preserve">Pakojamie materiāli </t>
  </si>
  <si>
    <t> Vienības izmaksas</t>
  </si>
  <si>
    <t> Kopā uz visu apjomu</t>
  </si>
  <si>
    <t> laika norma (c/h)</t>
  </si>
  <si>
    <t> darba samaksas likme (Eur/h)</t>
  </si>
  <si>
    <t> darba alga (Eur)</t>
  </si>
  <si>
    <t> materiāli (Eur)</t>
  </si>
  <si>
    <t> mehā-nismi (Eur)</t>
  </si>
  <si>
    <t> kopā (Eur)</t>
  </si>
  <si>
    <t> darbietilpī-ba (c/h)</t>
  </si>
  <si>
    <t> summa (Eur)</t>
  </si>
  <si>
    <t>Ugunsgrēka atklāšanas un trauksmes signalizācijas sistēma</t>
  </si>
  <si>
    <t>SensoMAG MCP 50 trauksmes poga</t>
  </si>
  <si>
    <t>MCP Cover vāks trauksmes pogai</t>
  </si>
  <si>
    <t>AH-0218 iekšējā sirēna/zvans</t>
  </si>
  <si>
    <t>AH-03127-BS ārējā sirēna</t>
  </si>
  <si>
    <t>12V 7A/h akumulators</t>
  </si>
  <si>
    <t>J-Y(St)Y 1x2x0,8 kabelis</t>
  </si>
  <si>
    <t>m.</t>
  </si>
  <si>
    <t>JE-H(St)H 1x2x0,8 E30 kabelis</t>
  </si>
  <si>
    <t>(N)HXH 3x1,5 E30 kabelis</t>
  </si>
  <si>
    <t>Palīgmateriāli, montāžas materiāli (skrūves, striprinājumi, gofras, kabeļu kanāli, ugunsdr. mastika utt.)</t>
  </si>
  <si>
    <t>k-ts.</t>
  </si>
  <si>
    <t>Būvprojekta izstrādāšana</t>
  </si>
  <si>
    <t>Izpilddokumentācija, nodošana ekspluatācijā, personāla apmācība</t>
  </si>
  <si>
    <t>Apsardzes signalizācijas sistēma</t>
  </si>
  <si>
    <t>RXC-ST kustības detektors ar kronšteinu</t>
  </si>
  <si>
    <t>SEM923-BL iekšējā sirēna</t>
  </si>
  <si>
    <t>MR-300BL ārējā sirēna</t>
  </si>
  <si>
    <t>NX-8 kontrolpanelis</t>
  </si>
  <si>
    <t>NX-003 kārba kontrolpanelim</t>
  </si>
  <si>
    <t>NX-148 vadības tastatūra</t>
  </si>
  <si>
    <t>12V 3A barošanas bloks</t>
  </si>
  <si>
    <t>12V 2A transformators</t>
  </si>
  <si>
    <t>6x0,22 kabelis</t>
  </si>
  <si>
    <t>NYM-J 3x1,5 kabelis</t>
  </si>
  <si>
    <t>  </t>
  </si>
  <si>
    <t>Kopā</t>
  </si>
  <si>
    <t> Tiešās izmaksas kopā</t>
  </si>
  <si>
    <t>Esošo grīdu seguma un pamatnes demontāža</t>
  </si>
  <si>
    <t>Durvju atduras</t>
  </si>
  <si>
    <t>hidroizolācijas ieklāšana</t>
  </si>
  <si>
    <t>Sienu un ailsānu sagatavošana krāsošanai, špaktelēšana, līdzināšana</t>
  </si>
  <si>
    <t>linolejs, 43 klase</t>
  </si>
  <si>
    <t>hidroizolācijas ierīkošana</t>
  </si>
  <si>
    <t>Skapis iebūvējams  ar plauktu sadalijumu1 pusē, bīdāmo durvju ailes izmēri  (H2500x4375) ieskaitot cokolu H100 , materiāla krāsu saskaņot ar pasūtītāju.  (uzskatu ka nepieciešams pielikums, kā tad izskatīsies tas skapis)</t>
  </si>
  <si>
    <t>Tualetes podu montāža ar skalojamo kasti, savienojumi</t>
  </si>
  <si>
    <t>Invalīdu tualetes poda montāža ar skalojamo kasti, savienojumi un roku balstiem</t>
  </si>
  <si>
    <t>Izlietņu montāža ar skapīšiem, t.sk.sifoni, savienojumi</t>
  </si>
  <si>
    <t>Invalīdu Izlietņu montāža, t.sk.sifoni, savienojumi</t>
  </si>
  <si>
    <t>Visas ēkas kadastrālās lietas izstrāde</t>
  </si>
  <si>
    <t>Ventilatoru SILENT montāža, nosūces difuzors, gaisa cauruļvadi, izvadīt uz fasādi</t>
  </si>
  <si>
    <t>Sastādīja: ____________________________________</t>
  </si>
  <si>
    <t>Pārbaudīja:__________________________________</t>
  </si>
  <si>
    <t>Dekoratīva koka dēļa montāža uz sienas, palīgmateriāli</t>
  </si>
  <si>
    <t>Linoleja  grīdu seguma ieklāšana, šuvju metināšana</t>
  </si>
  <si>
    <t>Sastādīja:__________________________________</t>
  </si>
  <si>
    <t>Pārbaudīja:_________________________________</t>
  </si>
  <si>
    <t>melnzeme, 20 cm, blietēšana</t>
  </si>
  <si>
    <t>Lokālā tāme Nr.2</t>
  </si>
  <si>
    <t>Lokālā tāme Nr.3</t>
  </si>
  <si>
    <t>Kopsavilkuma aprēķini pa darbu veidiem vai konstruktīvajiem elementiem</t>
  </si>
  <si>
    <t>Būves nosaukums:</t>
  </si>
  <si>
    <t>Objekta adrese:</t>
  </si>
  <si>
    <t>Par kopējo summu, EURO:</t>
  </si>
  <si>
    <t>Kopējā darbietilpība, c/h:</t>
  </si>
  <si>
    <t>Darba veids vai konstruktīvā elementa nosaukums</t>
  </si>
  <si>
    <t>Tāmes izmaksas (EURO)</t>
  </si>
  <si>
    <t>Tai skaitā</t>
  </si>
  <si>
    <t>Darbietilpība (c/h)</t>
  </si>
  <si>
    <t>Darba alga (EURO)</t>
  </si>
  <si>
    <t>Materiāli (EURO)</t>
  </si>
  <si>
    <t>Mehānismi (EURO)</t>
  </si>
  <si>
    <t>1</t>
  </si>
  <si>
    <t>t.sk. darba aizsardzība</t>
  </si>
  <si>
    <t>Darba devēja sociālais nodoklis ( 23,59% )</t>
  </si>
  <si>
    <t>Pavisam kopā:</t>
  </si>
  <si>
    <t>Skolas iela 6, Nākotne, Glūdas pagasts</t>
  </si>
  <si>
    <t>Tāmes tiešās izmaksas, EUR bez pvn</t>
  </si>
  <si>
    <t>2</t>
  </si>
  <si>
    <t>3</t>
  </si>
  <si>
    <t>4</t>
  </si>
  <si>
    <t>5</t>
  </si>
  <si>
    <t>AUS</t>
  </si>
  <si>
    <t>UK</t>
  </si>
  <si>
    <t>Būves adrese:</t>
  </si>
  <si>
    <t>Objekta nosaukums</t>
  </si>
  <si>
    <t>Objekta izmaksas (Euro)</t>
  </si>
  <si>
    <t xml:space="preserve">Kopā: </t>
  </si>
  <si>
    <t xml:space="preserve">PVN (21%): </t>
  </si>
  <si>
    <t xml:space="preserve">PAVISAM BŪVNIECĪBAS IZMAKSAS: </t>
  </si>
  <si>
    <t>Būvniecības koptāme</t>
  </si>
  <si>
    <t>Objekta nosaukums: Sabiedriskās ēkas lit.001 telpu atjaunošana</t>
  </si>
  <si>
    <t>Sabiedriskās ēkas lit.001 telpu atjaunošana</t>
  </si>
  <si>
    <t>Sastādīja:___________________________</t>
  </si>
  <si>
    <t>Pārbaudīja:__________________________</t>
  </si>
  <si>
    <t xml:space="preserve">                                       Ūdensvada pārbūve</t>
  </si>
  <si>
    <t>Lokālā tāme Nr.4</t>
  </si>
  <si>
    <t>KOPĀ:</t>
  </si>
  <si>
    <t>Tiešās izmaksas kopā</t>
  </si>
  <si>
    <t>Sastādīja:_________________________________</t>
  </si>
  <si>
    <t>Lokālā tāme Nr.5</t>
  </si>
  <si>
    <t>ECO 1003 dūmu detektors</t>
  </si>
  <si>
    <t>ECO 1000B detektoru bāze</t>
  </si>
  <si>
    <t>VSU-01 kārba ar indikāciju</t>
  </si>
  <si>
    <t>Bentel J408-4 kontrolpanelis</t>
  </si>
  <si>
    <t>Iznvalīdu tualetes izsaukuma sistēma</t>
  </si>
  <si>
    <t>NC951 invalīdu trauksmes sistēmas komplekts</t>
  </si>
  <si>
    <t>JE-H(St)H 2x2x0,8 E30 kabelis</t>
  </si>
  <si>
    <t>Video novērošanas sistēma</t>
  </si>
  <si>
    <t>IPC-HFW4431SP-0280B video novērošanas kamera</t>
  </si>
  <si>
    <t>PFA134 savienojumu kārba</t>
  </si>
  <si>
    <t>NVR4208-8P-4KS2 ieraksta iekārta</t>
  </si>
  <si>
    <t>4TB Surveillance HDD</t>
  </si>
  <si>
    <t>UPS 650VA POWERMUST 636EG/98-LIC-G0636 MUSTEK</t>
  </si>
  <si>
    <t>MONITOR LCD 22" IPS/22MP58VQ-P LG</t>
  </si>
  <si>
    <t>RJ45 konektors</t>
  </si>
  <si>
    <t>UTP Cat.5e 4x2x0,5 kabelis</t>
  </si>
  <si>
    <t> Mērv.</t>
  </si>
  <si>
    <t> Daudz.</t>
  </si>
  <si>
    <t>Daudz.</t>
  </si>
  <si>
    <t>Pārbaudīja:________________________________</t>
  </si>
  <si>
    <t>Sabiedriskās ēkas  telpu atjaunošana</t>
  </si>
  <si>
    <t>Durvju ailu pārsedžu ailu izkalšana (Skat. projektā)</t>
  </si>
  <si>
    <t>Grunts izlīdzinošā kārta (300mm)</t>
  </si>
  <si>
    <t>Grīdlīstu montāža (koka, lakotas vai krāsotas.)</t>
  </si>
  <si>
    <t>Riteņu novietnes montāža (pieciem velisopēdiem)</t>
  </si>
  <si>
    <t>Atkritumu urnas uzstādīšana (koka karkasa ar metāla spainīti, statīvu iebetonēt)</t>
  </si>
  <si>
    <t>Virsizdevumi ()</t>
  </si>
  <si>
    <t>Peļņa ( 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</si>
</sst>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0.00;[Red]0.00"/>
    <numFmt numFmtId="165" formatCode="0.0"/>
    <numFmt numFmtId="166" formatCode="m\o\n\th\ d\,\ yyyy"/>
    <numFmt numFmtId="167" formatCode="#.00"/>
    <numFmt numFmtId="168" formatCode="#.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  <charset val="186"/>
    </font>
    <font>
      <sz val="11"/>
      <name val="Arial Narrow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204"/>
    </font>
    <font>
      <sz val="10"/>
      <name val="Helv"/>
    </font>
    <font>
      <i/>
      <sz val="10"/>
      <name val="Arial Narrow"/>
      <family val="2"/>
      <charset val="186"/>
    </font>
    <font>
      <b/>
      <i/>
      <sz val="10"/>
      <name val="Arial Narrow"/>
      <family val="2"/>
      <charset val="186"/>
    </font>
    <font>
      <b/>
      <i/>
      <sz val="14"/>
      <name val="Arial Narrow"/>
      <family val="2"/>
      <charset val="186"/>
    </font>
    <font>
      <i/>
      <sz val="11"/>
      <color theme="1"/>
      <name val="Calibri"/>
      <family val="2"/>
      <scheme val="minor"/>
    </font>
    <font>
      <i/>
      <sz val="12"/>
      <name val="Arial Narrow"/>
      <family val="2"/>
      <charset val="186"/>
    </font>
    <font>
      <i/>
      <sz val="11"/>
      <name val="Arial Narrow"/>
      <family val="2"/>
      <charset val="186"/>
    </font>
    <font>
      <b/>
      <i/>
      <sz val="11"/>
      <name val="Arial Narrow"/>
      <family val="2"/>
      <charset val="186"/>
    </font>
    <font>
      <b/>
      <i/>
      <u/>
      <sz val="14"/>
      <name val="Arial Narrow"/>
      <family val="2"/>
      <charset val="186"/>
    </font>
    <font>
      <b/>
      <i/>
      <u/>
      <sz val="11"/>
      <name val="Arial Narrow"/>
      <family val="2"/>
    </font>
    <font>
      <sz val="10"/>
      <name val="Arial"/>
      <charset val="186"/>
    </font>
    <font>
      <sz val="1"/>
      <color indexed="8"/>
      <name val="Courier"/>
      <family val="1"/>
      <charset val="186"/>
    </font>
    <font>
      <b/>
      <sz val="1"/>
      <color indexed="8"/>
      <name val="Courier"/>
      <family val="1"/>
      <charset val="186"/>
    </font>
    <font>
      <sz val="10"/>
      <name val="Times New Roman"/>
      <family val="1"/>
      <charset val="186"/>
    </font>
    <font>
      <b/>
      <u/>
      <sz val="10"/>
      <name val="Times New Roman"/>
      <family val="1"/>
      <charset val="186"/>
    </font>
    <font>
      <i/>
      <sz val="10"/>
      <name val="Arial"/>
      <family val="2"/>
    </font>
    <font>
      <i/>
      <sz val="10"/>
      <name val="Times New Roman"/>
      <family val="1"/>
      <charset val="186"/>
    </font>
    <font>
      <i/>
      <sz val="10"/>
      <color indexed="9"/>
      <name val="Times New Roman"/>
      <family val="1"/>
      <charset val="186"/>
    </font>
    <font>
      <i/>
      <sz val="10"/>
      <color indexed="8"/>
      <name val="Arial Narrow"/>
      <family val="2"/>
      <charset val="186"/>
    </font>
    <font>
      <b/>
      <sz val="10"/>
      <name val="Arial Narrow"/>
      <family val="2"/>
      <charset val="186"/>
    </font>
    <font>
      <sz val="10"/>
      <color theme="1"/>
      <name val="Arial Narrow"/>
      <family val="2"/>
      <charset val="186"/>
    </font>
    <font>
      <b/>
      <i/>
      <sz val="10"/>
      <color theme="1"/>
      <name val="Arial Narrow"/>
      <family val="2"/>
      <charset val="186"/>
    </font>
    <font>
      <i/>
      <sz val="10"/>
      <color theme="1"/>
      <name val="Arial Narrow"/>
      <family val="2"/>
      <charset val="186"/>
    </font>
    <font>
      <sz val="11"/>
      <name val="Arial"/>
      <family val="2"/>
      <charset val="186"/>
    </font>
    <font>
      <b/>
      <sz val="16"/>
      <name val="Arial Narrow"/>
      <family val="2"/>
      <charset val="186"/>
    </font>
    <font>
      <sz val="12"/>
      <name val="Arial Narrow"/>
      <family val="2"/>
      <charset val="186"/>
    </font>
    <font>
      <b/>
      <sz val="12"/>
      <name val="Arial Narrow"/>
      <family val="2"/>
      <charset val="186"/>
    </font>
    <font>
      <b/>
      <sz val="10"/>
      <color rgb="FF000000"/>
      <name val="Arial Narrow"/>
      <family val="2"/>
      <charset val="186"/>
    </font>
    <font>
      <sz val="10"/>
      <color rgb="FF000000"/>
      <name val="Arial Narrow"/>
      <family val="2"/>
      <charset val="186"/>
    </font>
    <font>
      <b/>
      <sz val="11"/>
      <name val="Arial Narrow"/>
      <family val="2"/>
      <charset val="186"/>
    </font>
    <font>
      <b/>
      <sz val="11"/>
      <color rgb="FF000000"/>
      <name val="Arial Narrow"/>
      <family val="2"/>
      <charset val="186"/>
    </font>
    <font>
      <b/>
      <i/>
      <u/>
      <sz val="14"/>
      <color theme="1"/>
      <name val="Arial Narrow"/>
      <family val="2"/>
      <charset val="186"/>
    </font>
    <font>
      <b/>
      <i/>
      <u/>
      <sz val="11"/>
      <color theme="1"/>
      <name val="Arial Narrow"/>
      <family val="2"/>
      <charset val="186"/>
    </font>
    <font>
      <sz val="10"/>
      <color indexed="8"/>
      <name val="Arial Narrow"/>
      <family val="2"/>
      <charset val="186"/>
    </font>
    <font>
      <b/>
      <sz val="10"/>
      <color theme="1"/>
      <name val="Arial Narrow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2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18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5" fillId="0" borderId="0"/>
    <xf numFmtId="0" fontId="4" fillId="0" borderId="0" applyNumberFormat="0" applyFont="0" applyFill="0" applyBorder="0" applyAlignment="0" applyProtection="0">
      <alignment vertical="top"/>
    </xf>
    <xf numFmtId="0" fontId="6" fillId="0" borderId="0"/>
    <xf numFmtId="0" fontId="6" fillId="0" borderId="0"/>
    <xf numFmtId="0" fontId="4" fillId="0" borderId="0"/>
    <xf numFmtId="0" fontId="16" fillId="0" borderId="0"/>
    <xf numFmtId="166" fontId="17" fillId="0" borderId="0">
      <protection locked="0"/>
    </xf>
    <xf numFmtId="167" fontId="17" fillId="0" borderId="0">
      <protection locked="0"/>
    </xf>
    <xf numFmtId="168" fontId="18" fillId="0" borderId="0">
      <protection locked="0"/>
    </xf>
    <xf numFmtId="168" fontId="18" fillId="0" borderId="0">
      <protection locked="0"/>
    </xf>
    <xf numFmtId="0" fontId="4" fillId="0" borderId="0"/>
    <xf numFmtId="0" fontId="4" fillId="0" borderId="0"/>
    <xf numFmtId="0" fontId="4" fillId="0" borderId="0"/>
    <xf numFmtId="0" fontId="6" fillId="0" borderId="0"/>
    <xf numFmtId="0" fontId="19" fillId="0" borderId="0"/>
  </cellStyleXfs>
  <cellXfs count="452">
    <xf numFmtId="0" fontId="0" fillId="0" borderId="0" xfId="0"/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1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2" fontId="3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left" vertical="center"/>
    </xf>
    <xf numFmtId="1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2" fontId="3" fillId="0" borderId="0" xfId="0" applyNumberFormat="1" applyFont="1" applyFill="1" applyAlignment="1">
      <alignment horizontal="center"/>
    </xf>
    <xf numFmtId="0" fontId="9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/>
    </xf>
    <xf numFmtId="0" fontId="10" fillId="0" borderId="0" xfId="0" applyFont="1"/>
    <xf numFmtId="0" fontId="11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/>
    </xf>
    <xf numFmtId="0" fontId="12" fillId="0" borderId="0" xfId="0" applyFont="1" applyFill="1" applyAlignment="1">
      <alignment horizontal="left"/>
    </xf>
    <xf numFmtId="0" fontId="7" fillId="0" borderId="0" xfId="7" applyFont="1" applyFill="1" applyBorder="1" applyAlignment="1">
      <alignment vertical="center"/>
    </xf>
    <xf numFmtId="0" fontId="7" fillId="0" borderId="0" xfId="7" applyFont="1" applyFill="1" applyBorder="1" applyAlignment="1">
      <alignment horizontal="center" vertical="center"/>
    </xf>
    <xf numFmtId="0" fontId="8" fillId="0" borderId="0" xfId="7" applyFont="1" applyFill="1" applyBorder="1" applyAlignment="1">
      <alignment horizontal="center" vertical="center" wrapText="1"/>
    </xf>
    <xf numFmtId="0" fontId="8" fillId="0" borderId="0" xfId="7" applyFont="1" applyFill="1" applyBorder="1" applyAlignment="1">
      <alignment vertical="center" wrapText="1"/>
    </xf>
    <xf numFmtId="4" fontId="8" fillId="0" borderId="0" xfId="7" applyNumberFormat="1" applyFont="1" applyFill="1" applyBorder="1" applyAlignment="1">
      <alignment vertical="center" wrapText="1"/>
    </xf>
    <xf numFmtId="0" fontId="8" fillId="0" borderId="0" xfId="7" applyFont="1" applyFill="1" applyBorder="1" applyAlignment="1">
      <alignment horizontal="center" vertical="center"/>
    </xf>
    <xf numFmtId="0" fontId="7" fillId="0" borderId="0" xfId="7" applyFont="1" applyFill="1" applyAlignment="1">
      <alignment vertical="center"/>
    </xf>
    <xf numFmtId="0" fontId="7" fillId="0" borderId="0" xfId="7" applyFont="1" applyFill="1" applyAlignment="1">
      <alignment horizontal="center" vertical="center"/>
    </xf>
    <xf numFmtId="0" fontId="7" fillId="0" borderId="0" xfId="7" applyFont="1" applyFill="1" applyAlignment="1">
      <alignment horizontal="right" vertical="center"/>
    </xf>
    <xf numFmtId="4" fontId="8" fillId="0" borderId="0" xfId="7" applyNumberFormat="1" applyFont="1" applyFill="1" applyAlignment="1">
      <alignment vertical="center"/>
    </xf>
    <xf numFmtId="0" fontId="8" fillId="0" borderId="0" xfId="7" applyFont="1" applyFill="1" applyAlignment="1">
      <alignment horizontal="center" vertical="center"/>
    </xf>
    <xf numFmtId="49" fontId="8" fillId="2" borderId="13" xfId="0" applyNumberFormat="1" applyFont="1" applyFill="1" applyBorder="1" applyAlignment="1">
      <alignment horizontal="center" vertical="top" wrapText="1"/>
    </xf>
    <xf numFmtId="49" fontId="8" fillId="2" borderId="14" xfId="0" applyNumberFormat="1" applyFont="1" applyFill="1" applyBorder="1" applyAlignment="1">
      <alignment horizontal="right" vertical="center" wrapText="1"/>
    </xf>
    <xf numFmtId="0" fontId="8" fillId="2" borderId="14" xfId="0" applyFont="1" applyFill="1" applyBorder="1" applyAlignment="1">
      <alignment horizontal="center" vertical="center" wrapText="1"/>
    </xf>
    <xf numFmtId="165" fontId="8" fillId="2" borderId="14" xfId="0" applyNumberFormat="1" applyFont="1" applyFill="1" applyBorder="1" applyAlignment="1">
      <alignment horizontal="center" vertical="center" wrapText="1"/>
    </xf>
    <xf numFmtId="2" fontId="8" fillId="2" borderId="14" xfId="0" applyNumberFormat="1" applyFont="1" applyFill="1" applyBorder="1" applyAlignment="1">
      <alignment horizontal="right" vertical="center" wrapText="1"/>
    </xf>
    <xf numFmtId="2" fontId="8" fillId="2" borderId="14" xfId="0" applyNumberFormat="1" applyFont="1" applyFill="1" applyBorder="1" applyAlignment="1">
      <alignment horizontal="right" vertical="center"/>
    </xf>
    <xf numFmtId="0" fontId="7" fillId="0" borderId="16" xfId="7" applyFont="1" applyFill="1" applyBorder="1" applyAlignment="1">
      <alignment vertical="center"/>
    </xf>
    <xf numFmtId="4" fontId="7" fillId="0" borderId="1" xfId="7" applyNumberFormat="1" applyFont="1" applyFill="1" applyBorder="1" applyAlignment="1">
      <alignment horizontal="right" vertical="center"/>
    </xf>
    <xf numFmtId="4" fontId="7" fillId="0" borderId="1" xfId="7" applyNumberFormat="1" applyFont="1" applyFill="1" applyBorder="1" applyAlignment="1">
      <alignment horizontal="center" vertical="center"/>
    </xf>
    <xf numFmtId="9" fontId="7" fillId="0" borderId="1" xfId="7" applyNumberFormat="1" applyFont="1" applyFill="1" applyBorder="1" applyAlignment="1">
      <alignment horizontal="center" vertical="center"/>
    </xf>
    <xf numFmtId="2" fontId="7" fillId="0" borderId="1" xfId="7" applyNumberFormat="1" applyFont="1" applyFill="1" applyBorder="1" applyAlignment="1">
      <alignment horizontal="right" vertical="center"/>
    </xf>
    <xf numFmtId="0" fontId="8" fillId="2" borderId="13" xfId="7" applyFont="1" applyFill="1" applyBorder="1" applyAlignment="1">
      <alignment vertical="center"/>
    </xf>
    <xf numFmtId="4" fontId="8" fillId="2" borderId="14" xfId="7" applyNumberFormat="1" applyFont="1" applyFill="1" applyBorder="1" applyAlignment="1">
      <alignment horizontal="right" vertical="center"/>
    </xf>
    <xf numFmtId="4" fontId="8" fillId="2" borderId="14" xfId="7" applyNumberFormat="1" applyFont="1" applyFill="1" applyBorder="1" applyAlignment="1">
      <alignment horizontal="center" vertical="center"/>
    </xf>
    <xf numFmtId="2" fontId="8" fillId="2" borderId="14" xfId="7" applyNumberFormat="1" applyFont="1" applyFill="1" applyBorder="1" applyAlignment="1">
      <alignment horizontal="right" vertical="center"/>
    </xf>
    <xf numFmtId="0" fontId="8" fillId="0" borderId="16" xfId="7" applyFont="1" applyFill="1" applyBorder="1" applyAlignment="1">
      <alignment vertical="center"/>
    </xf>
    <xf numFmtId="0" fontId="7" fillId="0" borderId="1" xfId="7" applyFont="1" applyFill="1" applyBorder="1" applyAlignment="1">
      <alignment horizontal="right" vertical="center"/>
    </xf>
    <xf numFmtId="0" fontId="7" fillId="0" borderId="1" xfId="7" applyFont="1" applyFill="1" applyBorder="1" applyAlignment="1">
      <alignment horizontal="center" vertical="center"/>
    </xf>
    <xf numFmtId="2" fontId="7" fillId="0" borderId="1" xfId="5" applyNumberFormat="1" applyFont="1" applyFill="1" applyBorder="1" applyAlignment="1">
      <alignment horizontal="center" vertical="center"/>
    </xf>
    <xf numFmtId="2" fontId="7" fillId="0" borderId="1" xfId="5" applyNumberFormat="1" applyFont="1" applyFill="1" applyBorder="1" applyAlignment="1">
      <alignment horizontal="right" vertical="center"/>
    </xf>
    <xf numFmtId="2" fontId="8" fillId="0" borderId="1" xfId="7" applyNumberFormat="1" applyFont="1" applyFill="1" applyBorder="1" applyAlignment="1">
      <alignment horizontal="right" vertical="center"/>
    </xf>
    <xf numFmtId="14" fontId="7" fillId="0" borderId="0" xfId="7" applyNumberFormat="1" applyFont="1" applyFill="1" applyBorder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64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2" borderId="13" xfId="3" applyFont="1" applyFill="1" applyBorder="1" applyAlignment="1">
      <alignment horizontal="center" vertical="center" wrapText="1"/>
    </xf>
    <xf numFmtId="0" fontId="10" fillId="0" borderId="0" xfId="0" applyFont="1" applyFill="1"/>
    <xf numFmtId="0" fontId="14" fillId="0" borderId="0" xfId="0" applyFont="1" applyFill="1" applyBorder="1" applyAlignment="1">
      <alignment horizontal="left" vertical="center"/>
    </xf>
    <xf numFmtId="1" fontId="7" fillId="2" borderId="13" xfId="0" applyNumberFormat="1" applyFont="1" applyFill="1" applyBorder="1" applyAlignment="1">
      <alignment horizontal="center" vertical="center" wrapText="1"/>
    </xf>
    <xf numFmtId="0" fontId="7" fillId="0" borderId="0" xfId="7" applyFont="1" applyFill="1" applyBorder="1" applyAlignment="1">
      <alignment horizontal="left" vertical="center"/>
    </xf>
    <xf numFmtId="0" fontId="15" fillId="0" borderId="0" xfId="0" applyFont="1" applyFill="1" applyAlignment="1">
      <alignment horizontal="left"/>
    </xf>
    <xf numFmtId="0" fontId="7" fillId="2" borderId="14" xfId="0" applyFont="1" applyFill="1" applyBorder="1" applyAlignment="1">
      <alignment horizontal="center" vertical="center" textRotation="90" wrapText="1"/>
    </xf>
    <xf numFmtId="2" fontId="7" fillId="2" borderId="14" xfId="0" applyNumberFormat="1" applyFont="1" applyFill="1" applyBorder="1" applyAlignment="1">
      <alignment horizontal="center" vertical="center" textRotation="90" wrapText="1"/>
    </xf>
    <xf numFmtId="0" fontId="7" fillId="2" borderId="15" xfId="0" applyFont="1" applyFill="1" applyBorder="1" applyAlignment="1">
      <alignment horizontal="center" vertical="center" textRotation="90" wrapText="1"/>
    </xf>
    <xf numFmtId="0" fontId="16" fillId="0" borderId="0" xfId="8"/>
    <xf numFmtId="0" fontId="19" fillId="0" borderId="0" xfId="8" applyFont="1" applyFill="1"/>
    <xf numFmtId="0" fontId="19" fillId="0" borderId="0" xfId="8" applyFont="1"/>
    <xf numFmtId="0" fontId="20" fillId="0" borderId="0" xfId="8" applyFont="1" applyAlignment="1">
      <alignment horizontal="center"/>
    </xf>
    <xf numFmtId="0" fontId="21" fillId="0" borderId="0" xfId="8" applyFont="1"/>
    <xf numFmtId="0" fontId="23" fillId="3" borderId="0" xfId="8" applyFont="1" applyFill="1"/>
    <xf numFmtId="0" fontId="22" fillId="0" borderId="0" xfId="8" applyFont="1"/>
    <xf numFmtId="0" fontId="22" fillId="0" borderId="0" xfId="8" applyFont="1" applyAlignment="1">
      <alignment horizontal="center"/>
    </xf>
    <xf numFmtId="2" fontId="7" fillId="0" borderId="2" xfId="0" applyNumberFormat="1" applyFont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49" fontId="8" fillId="2" borderId="29" xfId="0" applyNumberFormat="1" applyFont="1" applyFill="1" applyBorder="1" applyAlignment="1">
      <alignment horizontal="center" vertical="top" wrapText="1"/>
    </xf>
    <xf numFmtId="49" fontId="8" fillId="2" borderId="28" xfId="0" applyNumberFormat="1" applyFont="1" applyFill="1" applyBorder="1" applyAlignment="1">
      <alignment horizontal="right" vertical="center" wrapText="1"/>
    </xf>
    <xf numFmtId="0" fontId="8" fillId="2" borderId="28" xfId="0" applyFont="1" applyFill="1" applyBorder="1" applyAlignment="1">
      <alignment horizontal="center" vertical="center" wrapText="1"/>
    </xf>
    <xf numFmtId="165" fontId="8" fillId="2" borderId="28" xfId="0" applyNumberFormat="1" applyFont="1" applyFill="1" applyBorder="1" applyAlignment="1">
      <alignment horizontal="center" vertical="center" wrapText="1"/>
    </xf>
    <xf numFmtId="2" fontId="8" fillId="2" borderId="28" xfId="0" applyNumberFormat="1" applyFont="1" applyFill="1" applyBorder="1" applyAlignment="1">
      <alignment horizontal="right" vertical="center" wrapText="1"/>
    </xf>
    <xf numFmtId="2" fontId="8" fillId="2" borderId="28" xfId="0" applyNumberFormat="1" applyFont="1" applyFill="1" applyBorder="1" applyAlignment="1">
      <alignment horizontal="right" vertical="center"/>
    </xf>
    <xf numFmtId="2" fontId="7" fillId="0" borderId="2" xfId="0" applyNumberFormat="1" applyFont="1" applyFill="1" applyBorder="1" applyAlignment="1" applyProtection="1">
      <alignment horizontal="right" vertical="center"/>
    </xf>
    <xf numFmtId="2" fontId="7" fillId="0" borderId="2" xfId="0" applyNumberFormat="1" applyFont="1" applyFill="1" applyBorder="1" applyAlignment="1">
      <alignment horizontal="right" vertical="center"/>
    </xf>
    <xf numFmtId="2" fontId="7" fillId="0" borderId="2" xfId="7" applyNumberFormat="1" applyFont="1" applyFill="1" applyBorder="1" applyAlignment="1" applyProtection="1">
      <alignment horizontal="right" vertical="center"/>
    </xf>
    <xf numFmtId="165" fontId="7" fillId="0" borderId="2" xfId="0" applyNumberFormat="1" applyFont="1" applyFill="1" applyBorder="1" applyAlignment="1">
      <alignment horizontal="center" vertical="center" wrapText="1"/>
    </xf>
    <xf numFmtId="165" fontId="7" fillId="0" borderId="2" xfId="0" applyNumberFormat="1" applyFont="1" applyFill="1" applyBorder="1" applyAlignment="1">
      <alignment horizontal="center" vertical="center"/>
    </xf>
    <xf numFmtId="1" fontId="7" fillId="0" borderId="2" xfId="0" applyNumberFormat="1" applyFont="1" applyFill="1" applyBorder="1" applyAlignment="1">
      <alignment horizontal="center" vertical="center"/>
    </xf>
    <xf numFmtId="165" fontId="7" fillId="0" borderId="2" xfId="0" applyNumberFormat="1" applyFont="1" applyFill="1" applyBorder="1" applyAlignment="1" applyProtection="1">
      <alignment horizontal="center" vertical="center"/>
    </xf>
    <xf numFmtId="4" fontId="7" fillId="0" borderId="2" xfId="0" applyNumberFormat="1" applyFont="1" applyFill="1" applyBorder="1" applyAlignment="1" applyProtection="1">
      <alignment horizontal="right" vertical="center"/>
    </xf>
    <xf numFmtId="1" fontId="7" fillId="0" borderId="2" xfId="0" applyNumberFormat="1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0" borderId="7" xfId="3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2" fontId="7" fillId="0" borderId="5" xfId="0" applyNumberFormat="1" applyFont="1" applyFill="1" applyBorder="1" applyAlignment="1" applyProtection="1">
      <alignment horizontal="right" vertical="center"/>
    </xf>
    <xf numFmtId="2" fontId="7" fillId="0" borderId="5" xfId="0" applyNumberFormat="1" applyFont="1" applyFill="1" applyBorder="1" applyAlignment="1">
      <alignment horizontal="right" vertical="center"/>
    </xf>
    <xf numFmtId="2" fontId="7" fillId="0" borderId="5" xfId="7" applyNumberFormat="1" applyFont="1" applyFill="1" applyBorder="1" applyAlignment="1" applyProtection="1">
      <alignment horizontal="right" vertical="center"/>
    </xf>
    <xf numFmtId="2" fontId="7" fillId="0" borderId="6" xfId="7" applyNumberFormat="1" applyFont="1" applyFill="1" applyBorder="1" applyAlignment="1" applyProtection="1">
      <alignment horizontal="right" vertical="center"/>
    </xf>
    <xf numFmtId="0" fontId="7" fillId="0" borderId="8" xfId="3" applyFont="1" applyFill="1" applyBorder="1" applyAlignment="1">
      <alignment horizontal="center" vertical="center" wrapText="1"/>
    </xf>
    <xf numFmtId="2" fontId="7" fillId="0" borderId="4" xfId="7" applyNumberFormat="1" applyFont="1" applyFill="1" applyBorder="1" applyAlignment="1" applyProtection="1">
      <alignment horizontal="right" vertical="center"/>
    </xf>
    <xf numFmtId="1" fontId="7" fillId="0" borderId="8" xfId="0" applyNumberFormat="1" applyFont="1" applyFill="1" applyBorder="1" applyAlignment="1">
      <alignment horizontal="center" vertical="center" wrapText="1"/>
    </xf>
    <xf numFmtId="1" fontId="7" fillId="0" borderId="8" xfId="0" applyNumberFormat="1" applyFont="1" applyFill="1" applyBorder="1" applyAlignment="1">
      <alignment horizontal="center" vertical="center"/>
    </xf>
    <xf numFmtId="0" fontId="7" fillId="0" borderId="9" xfId="3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/>
    </xf>
    <xf numFmtId="2" fontId="7" fillId="0" borderId="10" xfId="0" applyNumberFormat="1" applyFont="1" applyFill="1" applyBorder="1" applyAlignment="1" applyProtection="1">
      <alignment horizontal="right" vertical="center"/>
    </xf>
    <xf numFmtId="2" fontId="7" fillId="0" borderId="10" xfId="0" applyNumberFormat="1" applyFont="1" applyFill="1" applyBorder="1" applyAlignment="1">
      <alignment horizontal="right" vertical="center"/>
    </xf>
    <xf numFmtId="2" fontId="7" fillId="0" borderId="10" xfId="7" applyNumberFormat="1" applyFont="1" applyFill="1" applyBorder="1" applyAlignment="1" applyProtection="1">
      <alignment horizontal="right" vertical="center"/>
    </xf>
    <xf numFmtId="2" fontId="7" fillId="0" borderId="11" xfId="7" applyNumberFormat="1" applyFont="1" applyFill="1" applyBorder="1" applyAlignment="1" applyProtection="1">
      <alignment horizontal="right" vertical="center"/>
    </xf>
    <xf numFmtId="0" fontId="7" fillId="0" borderId="31" xfId="3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/>
    </xf>
    <xf numFmtId="2" fontId="7" fillId="0" borderId="17" xfId="0" applyNumberFormat="1" applyFont="1" applyFill="1" applyBorder="1" applyAlignment="1" applyProtection="1">
      <alignment horizontal="right" vertical="center"/>
    </xf>
    <xf numFmtId="2" fontId="7" fillId="0" borderId="17" xfId="0" applyNumberFormat="1" applyFont="1" applyFill="1" applyBorder="1" applyAlignment="1">
      <alignment horizontal="right" vertical="center"/>
    </xf>
    <xf numFmtId="2" fontId="7" fillId="0" borderId="17" xfId="7" applyNumberFormat="1" applyFont="1" applyFill="1" applyBorder="1" applyAlignment="1" applyProtection="1">
      <alignment horizontal="right" vertical="center"/>
    </xf>
    <xf numFmtId="2" fontId="7" fillId="0" borderId="32" xfId="7" applyNumberFormat="1" applyFont="1" applyFill="1" applyBorder="1" applyAlignment="1" applyProtection="1">
      <alignment horizontal="right" vertical="center"/>
    </xf>
    <xf numFmtId="165" fontId="7" fillId="0" borderId="10" xfId="0" applyNumberFormat="1" applyFont="1" applyFill="1" applyBorder="1" applyAlignment="1">
      <alignment horizontal="center" vertical="center"/>
    </xf>
    <xf numFmtId="165" fontId="7" fillId="0" borderId="17" xfId="0" applyNumberFormat="1" applyFont="1" applyFill="1" applyBorder="1" applyAlignment="1">
      <alignment horizontal="center" vertical="center"/>
    </xf>
    <xf numFmtId="1" fontId="7" fillId="0" borderId="31" xfId="0" applyNumberFormat="1" applyFont="1" applyFill="1" applyBorder="1" applyAlignment="1">
      <alignment horizontal="center" vertical="center" wrapText="1"/>
    </xf>
    <xf numFmtId="1" fontId="7" fillId="0" borderId="17" xfId="0" applyNumberFormat="1" applyFont="1" applyFill="1" applyBorder="1" applyAlignment="1">
      <alignment horizontal="center" vertical="center" wrapText="1"/>
    </xf>
    <xf numFmtId="4" fontId="7" fillId="0" borderId="33" xfId="7" applyNumberFormat="1" applyFont="1" applyFill="1" applyBorder="1" applyAlignment="1">
      <alignment horizontal="center" vertical="center"/>
    </xf>
    <xf numFmtId="9" fontId="7" fillId="0" borderId="33" xfId="7" applyNumberFormat="1" applyFont="1" applyFill="1" applyBorder="1" applyAlignment="1">
      <alignment horizontal="center" vertical="center"/>
    </xf>
    <xf numFmtId="2" fontId="7" fillId="0" borderId="33" xfId="7" applyNumberFormat="1" applyFont="1" applyFill="1" applyBorder="1" applyAlignment="1">
      <alignment horizontal="right" vertical="center"/>
    </xf>
    <xf numFmtId="0" fontId="24" fillId="3" borderId="5" xfId="8" applyFont="1" applyFill="1" applyBorder="1" applyAlignment="1">
      <alignment horizontal="center" wrapText="1"/>
    </xf>
    <xf numFmtId="4" fontId="7" fillId="0" borderId="5" xfId="15" applyNumberFormat="1" applyFont="1" applyFill="1" applyBorder="1" applyAlignment="1">
      <alignment horizontal="right" wrapText="1"/>
    </xf>
    <xf numFmtId="4" fontId="7" fillId="0" borderId="5" xfId="15" applyNumberFormat="1" applyFont="1" applyFill="1" applyBorder="1" applyAlignment="1">
      <alignment horizontal="center" wrapText="1"/>
    </xf>
    <xf numFmtId="2" fontId="7" fillId="0" borderId="5" xfId="8" applyNumberFormat="1" applyFont="1" applyFill="1" applyBorder="1"/>
    <xf numFmtId="2" fontId="7" fillId="0" borderId="6" xfId="8" applyNumberFormat="1" applyFont="1" applyFill="1" applyBorder="1"/>
    <xf numFmtId="0" fontId="24" fillId="3" borderId="2" xfId="8" applyFont="1" applyFill="1" applyBorder="1" applyAlignment="1">
      <alignment horizontal="center" wrapText="1"/>
    </xf>
    <xf numFmtId="4" fontId="7" fillId="0" borderId="2" xfId="15" applyNumberFormat="1" applyFont="1" applyFill="1" applyBorder="1" applyAlignment="1">
      <alignment horizontal="right" wrapText="1"/>
    </xf>
    <xf numFmtId="4" fontId="7" fillId="0" borderId="2" xfId="15" applyNumberFormat="1" applyFont="1" applyFill="1" applyBorder="1" applyAlignment="1">
      <alignment horizontal="center" wrapText="1"/>
    </xf>
    <xf numFmtId="2" fontId="7" fillId="0" borderId="2" xfId="8" applyNumberFormat="1" applyFont="1" applyFill="1" applyBorder="1"/>
    <xf numFmtId="2" fontId="7" fillId="0" borderId="4" xfId="8" applyNumberFormat="1" applyFont="1" applyFill="1" applyBorder="1"/>
    <xf numFmtId="0" fontId="24" fillId="3" borderId="35" xfId="8" applyFont="1" applyFill="1" applyBorder="1" applyAlignment="1">
      <alignment horizontal="center" wrapText="1"/>
    </xf>
    <xf numFmtId="4" fontId="7" fillId="0" borderId="35" xfId="15" applyNumberFormat="1" applyFont="1" applyFill="1" applyBorder="1" applyAlignment="1">
      <alignment horizontal="right" wrapText="1"/>
    </xf>
    <xf numFmtId="4" fontId="7" fillId="0" borderId="35" xfId="15" applyNumberFormat="1" applyFont="1" applyFill="1" applyBorder="1" applyAlignment="1">
      <alignment horizontal="center" wrapText="1"/>
    </xf>
    <xf numFmtId="2" fontId="7" fillId="0" borderId="35" xfId="8" applyNumberFormat="1" applyFont="1" applyFill="1" applyBorder="1"/>
    <xf numFmtId="2" fontId="7" fillId="0" borderId="36" xfId="8" applyNumberFormat="1" applyFont="1" applyFill="1" applyBorder="1"/>
    <xf numFmtId="0" fontId="7" fillId="0" borderId="2" xfId="8" applyFont="1" applyBorder="1" applyAlignment="1">
      <alignment horizontal="center" vertical="center" wrapText="1"/>
    </xf>
    <xf numFmtId="0" fontId="7" fillId="0" borderId="35" xfId="8" applyFont="1" applyBorder="1" applyAlignment="1">
      <alignment horizontal="center" vertical="center" wrapText="1"/>
    </xf>
    <xf numFmtId="0" fontId="24" fillId="3" borderId="37" xfId="8" applyFont="1" applyFill="1" applyBorder="1" applyAlignment="1">
      <alignment vertical="top" wrapText="1"/>
    </xf>
    <xf numFmtId="0" fontId="24" fillId="3" borderId="24" xfId="8" applyFont="1" applyFill="1" applyBorder="1" applyAlignment="1">
      <alignment vertical="top" wrapText="1"/>
    </xf>
    <xf numFmtId="0" fontId="24" fillId="3" borderId="38" xfId="8" applyFont="1" applyFill="1" applyBorder="1" applyAlignment="1">
      <alignment vertical="top" wrapText="1"/>
    </xf>
    <xf numFmtId="2" fontId="7" fillId="0" borderId="39" xfId="8" applyNumberFormat="1" applyFont="1" applyFill="1" applyBorder="1"/>
    <xf numFmtId="2" fontId="7" fillId="0" borderId="26" xfId="8" applyNumberFormat="1" applyFont="1" applyFill="1" applyBorder="1"/>
    <xf numFmtId="2" fontId="7" fillId="0" borderId="40" xfId="8" applyNumberFormat="1" applyFont="1" applyFill="1" applyBorder="1"/>
    <xf numFmtId="0" fontId="24" fillId="3" borderId="7" xfId="8" applyFont="1" applyFill="1" applyBorder="1" applyAlignment="1">
      <alignment horizontal="center" wrapText="1"/>
    </xf>
    <xf numFmtId="0" fontId="24" fillId="3" borderId="8" xfId="8" applyFont="1" applyFill="1" applyBorder="1" applyAlignment="1">
      <alignment horizontal="center" wrapText="1"/>
    </xf>
    <xf numFmtId="0" fontId="24" fillId="3" borderId="34" xfId="8" applyFont="1" applyFill="1" applyBorder="1" applyAlignment="1">
      <alignment horizontal="center" wrapText="1"/>
    </xf>
    <xf numFmtId="0" fontId="7" fillId="0" borderId="24" xfId="0" applyFont="1" applyFill="1" applyBorder="1" applyAlignment="1">
      <alignment horizontal="left" vertical="center"/>
    </xf>
    <xf numFmtId="0" fontId="8" fillId="2" borderId="42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right" vertical="center"/>
    </xf>
    <xf numFmtId="0" fontId="7" fillId="0" borderId="43" xfId="0" applyFont="1" applyFill="1" applyBorder="1" applyAlignment="1">
      <alignment horizontal="left" vertical="center"/>
    </xf>
    <xf numFmtId="0" fontId="7" fillId="0" borderId="41" xfId="0" applyFont="1" applyFill="1" applyBorder="1" applyAlignment="1">
      <alignment horizontal="left" vertical="center"/>
    </xf>
    <xf numFmtId="0" fontId="7" fillId="5" borderId="24" xfId="0" applyFont="1" applyFill="1" applyBorder="1" applyAlignment="1">
      <alignment horizontal="right" vertical="center"/>
    </xf>
    <xf numFmtId="0" fontId="7" fillId="5" borderId="24" xfId="0" applyFont="1" applyFill="1" applyBorder="1" applyAlignment="1">
      <alignment horizontal="left" vertical="center"/>
    </xf>
    <xf numFmtId="2" fontId="7" fillId="0" borderId="39" xfId="7" applyNumberFormat="1" applyFont="1" applyFill="1" applyBorder="1" applyAlignment="1" applyProtection="1">
      <alignment horizontal="right" vertical="center"/>
    </xf>
    <xf numFmtId="2" fontId="7" fillId="0" borderId="26" xfId="7" applyNumberFormat="1" applyFont="1" applyFill="1" applyBorder="1" applyAlignment="1" applyProtection="1">
      <alignment horizontal="right" vertical="center"/>
    </xf>
    <xf numFmtId="2" fontId="7" fillId="0" borderId="44" xfId="7" applyNumberFormat="1" applyFont="1" applyFill="1" applyBorder="1" applyAlignment="1" applyProtection="1">
      <alignment horizontal="right" vertical="center"/>
    </xf>
    <xf numFmtId="2" fontId="7" fillId="0" borderId="46" xfId="7" applyNumberFormat="1" applyFont="1" applyFill="1" applyBorder="1" applyAlignment="1" applyProtection="1">
      <alignment horizontal="right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2" fontId="7" fillId="0" borderId="31" xfId="0" applyNumberFormat="1" applyFont="1" applyFill="1" applyBorder="1" applyAlignment="1">
      <alignment horizontal="center" vertical="center" wrapText="1"/>
    </xf>
    <xf numFmtId="2" fontId="7" fillId="0" borderId="8" xfId="0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2" fontId="7" fillId="0" borderId="34" xfId="0" applyNumberFormat="1" applyFont="1" applyFill="1" applyBorder="1" applyAlignment="1">
      <alignment horizontal="center" vertical="center" wrapText="1"/>
    </xf>
    <xf numFmtId="165" fontId="7" fillId="0" borderId="35" xfId="0" applyNumberFormat="1" applyFont="1" applyFill="1" applyBorder="1" applyAlignment="1">
      <alignment horizontal="center" vertical="center" wrapText="1"/>
    </xf>
    <xf numFmtId="2" fontId="7" fillId="0" borderId="35" xfId="0" applyNumberFormat="1" applyFont="1" applyFill="1" applyBorder="1" applyAlignment="1" applyProtection="1">
      <alignment horizontal="right" vertical="center"/>
    </xf>
    <xf numFmtId="2" fontId="7" fillId="0" borderId="35" xfId="0" applyNumberFormat="1" applyFont="1" applyFill="1" applyBorder="1" applyAlignment="1">
      <alignment horizontal="right" vertical="center"/>
    </xf>
    <xf numFmtId="2" fontId="7" fillId="0" borderId="35" xfId="7" applyNumberFormat="1" applyFont="1" applyFill="1" applyBorder="1" applyAlignment="1" applyProtection="1">
      <alignment horizontal="right" vertical="center"/>
    </xf>
    <xf numFmtId="2" fontId="7" fillId="0" borderId="36" xfId="7" applyNumberFormat="1" applyFont="1" applyFill="1" applyBorder="1" applyAlignment="1" applyProtection="1">
      <alignment horizontal="right" vertical="center"/>
    </xf>
    <xf numFmtId="0" fontId="28" fillId="0" borderId="0" xfId="0" applyFont="1"/>
    <xf numFmtId="0" fontId="7" fillId="0" borderId="17" xfId="8" applyFont="1" applyBorder="1" applyAlignment="1">
      <alignment horizontal="center" vertical="center" wrapText="1"/>
    </xf>
    <xf numFmtId="165" fontId="7" fillId="0" borderId="8" xfId="0" applyNumberFormat="1" applyFont="1" applyFill="1" applyBorder="1" applyAlignment="1">
      <alignment horizontal="center" vertical="center"/>
    </xf>
    <xf numFmtId="1" fontId="7" fillId="0" borderId="34" xfId="0" applyNumberFormat="1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left" vertical="center" wrapText="1"/>
    </xf>
    <xf numFmtId="2" fontId="7" fillId="0" borderId="40" xfId="7" applyNumberFormat="1" applyFont="1" applyFill="1" applyBorder="1" applyAlignment="1" applyProtection="1">
      <alignment horizontal="right" vertical="center"/>
    </xf>
    <xf numFmtId="0" fontId="7" fillId="0" borderId="37" xfId="0" applyFont="1" applyFill="1" applyBorder="1" applyAlignment="1">
      <alignment horizontal="left" vertical="center"/>
    </xf>
    <xf numFmtId="0" fontId="7" fillId="0" borderId="34" xfId="3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left" vertical="center"/>
    </xf>
    <xf numFmtId="0" fontId="7" fillId="0" borderId="34" xfId="0" applyFont="1" applyFill="1" applyBorder="1" applyAlignment="1">
      <alignment horizontal="center" vertical="center"/>
    </xf>
    <xf numFmtId="165" fontId="7" fillId="0" borderId="35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2" fontId="7" fillId="0" borderId="30" xfId="7" applyNumberFormat="1" applyFont="1" applyFill="1" applyBorder="1" applyAlignment="1">
      <alignment horizontal="right" vertical="center"/>
    </xf>
    <xf numFmtId="0" fontId="10" fillId="0" borderId="0" xfId="0" applyFont="1" applyBorder="1"/>
    <xf numFmtId="0" fontId="2" fillId="0" borderId="0" xfId="0" applyFont="1" applyFill="1"/>
    <xf numFmtId="2" fontId="32" fillId="0" borderId="3" xfId="0" applyNumberFormat="1" applyFont="1" applyFill="1" applyBorder="1" applyAlignment="1"/>
    <xf numFmtId="0" fontId="31" fillId="0" borderId="0" xfId="0" applyFont="1" applyFill="1"/>
    <xf numFmtId="2" fontId="32" fillId="0" borderId="25" xfId="0" applyNumberFormat="1" applyFont="1" applyFill="1" applyBorder="1" applyAlignment="1">
      <alignment horizontal="left"/>
    </xf>
    <xf numFmtId="2" fontId="32" fillId="0" borderId="25" xfId="0" applyNumberFormat="1" applyFont="1" applyFill="1" applyBorder="1" applyAlignment="1"/>
    <xf numFmtId="2" fontId="31" fillId="0" borderId="0" xfId="0" applyNumberFormat="1" applyFont="1" applyFill="1" applyBorder="1" applyAlignment="1">
      <alignment horizontal="left"/>
    </xf>
    <xf numFmtId="2" fontId="32" fillId="0" borderId="0" xfId="0" applyNumberFormat="1" applyFont="1" applyFill="1" applyBorder="1" applyAlignment="1">
      <alignment horizontal="left"/>
    </xf>
    <xf numFmtId="0" fontId="32" fillId="0" borderId="0" xfId="0" applyFont="1" applyFill="1" applyBorder="1"/>
    <xf numFmtId="0" fontId="31" fillId="0" borderId="0" xfId="0" applyFont="1" applyFill="1" applyBorder="1"/>
    <xf numFmtId="0" fontId="31" fillId="0" borderId="0" xfId="0" applyFont="1" applyFill="1" applyBorder="1" applyAlignment="1">
      <alignment horizontal="right"/>
    </xf>
    <xf numFmtId="0" fontId="31" fillId="0" borderId="0" xfId="0" applyFont="1" applyFill="1" applyAlignment="1">
      <alignment horizontal="left"/>
    </xf>
    <xf numFmtId="0" fontId="31" fillId="0" borderId="0" xfId="0" applyFont="1" applyFill="1" applyAlignment="1">
      <alignment horizontal="right"/>
    </xf>
    <xf numFmtId="0" fontId="31" fillId="0" borderId="3" xfId="0" applyFont="1" applyFill="1" applyBorder="1"/>
    <xf numFmtId="0" fontId="2" fillId="0" borderId="0" xfId="0" applyFont="1" applyFill="1" applyAlignment="1">
      <alignment horizontal="right"/>
    </xf>
    <xf numFmtId="0" fontId="2" fillId="2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wrapText="1"/>
    </xf>
    <xf numFmtId="43" fontId="2" fillId="0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right" wrapText="1"/>
    </xf>
    <xf numFmtId="0" fontId="25" fillId="0" borderId="0" xfId="0" applyFont="1" applyAlignment="1">
      <alignment horizontal="right"/>
    </xf>
    <xf numFmtId="0" fontId="2" fillId="0" borderId="0" xfId="0" applyFont="1"/>
    <xf numFmtId="0" fontId="7" fillId="2" borderId="2" xfId="0" applyFont="1" applyFill="1" applyBorder="1" applyAlignment="1">
      <alignment horizontal="right" wrapText="1"/>
    </xf>
    <xf numFmtId="0" fontId="25" fillId="0" borderId="0" xfId="0" applyFont="1" applyBorder="1" applyAlignment="1">
      <alignment horizontal="right"/>
    </xf>
    <xf numFmtId="49" fontId="2" fillId="0" borderId="8" xfId="0" applyNumberFormat="1" applyFont="1" applyFill="1" applyBorder="1" applyAlignment="1">
      <alignment horizontal="center" wrapText="1"/>
    </xf>
    <xf numFmtId="43" fontId="2" fillId="0" borderId="4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 wrapText="1"/>
    </xf>
    <xf numFmtId="0" fontId="33" fillId="2" borderId="34" xfId="0" applyFont="1" applyFill="1" applyBorder="1"/>
    <xf numFmtId="0" fontId="25" fillId="2" borderId="35" xfId="0" applyFont="1" applyFill="1" applyBorder="1" applyAlignment="1">
      <alignment horizontal="right" wrapText="1"/>
    </xf>
    <xf numFmtId="43" fontId="25" fillId="2" borderId="35" xfId="0" applyNumberFormat="1" applyFont="1" applyFill="1" applyBorder="1" applyAlignment="1">
      <alignment horizontal="center" vertical="center"/>
    </xf>
    <xf numFmtId="43" fontId="25" fillId="2" borderId="36" xfId="0" applyNumberFormat="1" applyFont="1" applyFill="1" applyBorder="1" applyAlignment="1">
      <alignment horizontal="center" vertical="center"/>
    </xf>
    <xf numFmtId="0" fontId="34" fillId="2" borderId="7" xfId="0" applyFont="1" applyFill="1" applyBorder="1"/>
    <xf numFmtId="0" fontId="2" fillId="2" borderId="5" xfId="0" applyFont="1" applyFill="1" applyBorder="1" applyAlignment="1">
      <alignment horizontal="right" wrapText="1"/>
    </xf>
    <xf numFmtId="43" fontId="2" fillId="2" borderId="6" xfId="0" applyNumberFormat="1" applyFont="1" applyFill="1" applyBorder="1" applyAlignment="1">
      <alignment horizontal="center" vertical="center"/>
    </xf>
    <xf numFmtId="0" fontId="34" fillId="2" borderId="8" xfId="0" applyFont="1" applyFill="1" applyBorder="1"/>
    <xf numFmtId="43" fontId="7" fillId="2" borderId="4" xfId="0" applyNumberFormat="1" applyFont="1" applyFill="1" applyBorder="1" applyAlignment="1">
      <alignment horizontal="center" vertical="center"/>
    </xf>
    <xf numFmtId="43" fontId="2" fillId="2" borderId="4" xfId="0" applyNumberFormat="1" applyFont="1" applyFill="1" applyBorder="1" applyAlignment="1">
      <alignment horizontal="center" vertical="center"/>
    </xf>
    <xf numFmtId="0" fontId="25" fillId="2" borderId="35" xfId="0" applyFont="1" applyFill="1" applyBorder="1" applyAlignment="1">
      <alignment horizontal="right"/>
    </xf>
    <xf numFmtId="0" fontId="7" fillId="2" borderId="18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/>
    </xf>
    <xf numFmtId="0" fontId="7" fillId="2" borderId="18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0" fontId="29" fillId="0" borderId="0" xfId="0" applyFont="1" applyFill="1"/>
    <xf numFmtId="0" fontId="29" fillId="0" borderId="0" xfId="0" applyFont="1"/>
    <xf numFmtId="2" fontId="35" fillId="0" borderId="3" xfId="0" applyNumberFormat="1" applyFont="1" applyFill="1" applyBorder="1" applyAlignment="1"/>
    <xf numFmtId="2" fontId="35" fillId="0" borderId="3" xfId="0" applyNumberFormat="1" applyFont="1" applyFill="1" applyBorder="1" applyAlignment="1">
      <alignment wrapText="1"/>
    </xf>
    <xf numFmtId="2" fontId="35" fillId="0" borderId="25" xfId="0" applyNumberFormat="1" applyFont="1" applyFill="1" applyBorder="1" applyAlignment="1">
      <alignment horizontal="left"/>
    </xf>
    <xf numFmtId="2" fontId="35" fillId="0" borderId="25" xfId="0" applyNumberFormat="1" applyFont="1" applyFill="1" applyBorder="1" applyAlignment="1"/>
    <xf numFmtId="2" fontId="3" fillId="0" borderId="0" xfId="0" applyNumberFormat="1" applyFont="1" applyFill="1" applyBorder="1" applyAlignment="1">
      <alignment horizontal="left"/>
    </xf>
    <xf numFmtId="2" fontId="35" fillId="0" borderId="0" xfId="0" applyNumberFormat="1" applyFont="1" applyFill="1" applyBorder="1" applyAlignment="1">
      <alignment horizontal="left"/>
    </xf>
    <xf numFmtId="0" fontId="35" fillId="0" borderId="0" xfId="0" applyFont="1" applyFill="1" applyBorder="1"/>
    <xf numFmtId="0" fontId="3" fillId="0" borderId="0" xfId="0" applyFont="1" applyFill="1" applyAlignment="1">
      <alignment horizontal="right"/>
    </xf>
    <xf numFmtId="0" fontId="3" fillId="2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wrapText="1"/>
    </xf>
    <xf numFmtId="49" fontId="3" fillId="0" borderId="2" xfId="0" applyNumberFormat="1" applyFont="1" applyFill="1" applyBorder="1" applyAlignment="1">
      <alignment wrapText="1"/>
    </xf>
    <xf numFmtId="43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vertical="center" wrapText="1"/>
    </xf>
    <xf numFmtId="0" fontId="36" fillId="2" borderId="2" xfId="0" applyFont="1" applyFill="1" applyBorder="1"/>
    <xf numFmtId="0" fontId="35" fillId="2" borderId="2" xfId="0" applyFont="1" applyFill="1" applyBorder="1" applyAlignment="1">
      <alignment horizontal="right"/>
    </xf>
    <xf numFmtId="43" fontId="35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right"/>
    </xf>
    <xf numFmtId="43" fontId="3" fillId="2" borderId="2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2" fontId="12" fillId="0" borderId="0" xfId="0" applyNumberFormat="1" applyFont="1" applyFill="1" applyBorder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2" fontId="11" fillId="0" borderId="0" xfId="0" applyNumberFormat="1" applyFont="1" applyFill="1" applyBorder="1" applyAlignment="1">
      <alignment horizontal="left" vertical="center"/>
    </xf>
    <xf numFmtId="43" fontId="0" fillId="0" borderId="0" xfId="0" applyNumberFormat="1"/>
    <xf numFmtId="43" fontId="2" fillId="0" borderId="2" xfId="0" applyNumberFormat="1" applyFont="1" applyFill="1" applyBorder="1" applyAlignment="1">
      <alignment horizontal="left" vertical="center"/>
    </xf>
    <xf numFmtId="0" fontId="7" fillId="4" borderId="8" xfId="0" applyFont="1" applyFill="1" applyBorder="1" applyAlignment="1">
      <alignment horizontal="center"/>
    </xf>
    <xf numFmtId="0" fontId="7" fillId="4" borderId="34" xfId="0" applyFont="1" applyFill="1" applyBorder="1" applyAlignment="1">
      <alignment horizontal="center"/>
    </xf>
    <xf numFmtId="0" fontId="0" fillId="0" borderId="18" xfId="0" applyBorder="1"/>
    <xf numFmtId="0" fontId="7" fillId="4" borderId="7" xfId="0" applyFont="1" applyFill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2" fontId="7" fillId="0" borderId="35" xfId="0" applyNumberFormat="1" applyFont="1" applyBorder="1" applyAlignment="1">
      <alignment horizontal="center"/>
    </xf>
    <xf numFmtId="0" fontId="7" fillId="2" borderId="23" xfId="0" applyFont="1" applyFill="1" applyBorder="1"/>
    <xf numFmtId="0" fontId="7" fillId="2" borderId="19" xfId="0" applyFont="1" applyFill="1" applyBorder="1" applyAlignment="1">
      <alignment horizontal="center"/>
    </xf>
    <xf numFmtId="0" fontId="8" fillId="2" borderId="20" xfId="0" applyFont="1" applyFill="1" applyBorder="1" applyAlignment="1">
      <alignment horizontal="right"/>
    </xf>
    <xf numFmtId="0" fontId="7" fillId="2" borderId="20" xfId="0" applyFont="1" applyFill="1" applyBorder="1"/>
    <xf numFmtId="0" fontId="7" fillId="0" borderId="37" xfId="0" applyFont="1" applyBorder="1"/>
    <xf numFmtId="0" fontId="7" fillId="0" borderId="24" xfId="0" applyFont="1" applyBorder="1"/>
    <xf numFmtId="0" fontId="7" fillId="0" borderId="38" xfId="0" applyFont="1" applyBorder="1"/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2" fontId="7" fillId="0" borderId="5" xfId="0" applyNumberFormat="1" applyFont="1" applyBorder="1" applyAlignment="1">
      <alignment horizontal="right"/>
    </xf>
    <xf numFmtId="2" fontId="7" fillId="0" borderId="6" xfId="0" applyNumberFormat="1" applyFont="1" applyBorder="1" applyAlignment="1">
      <alignment horizontal="right"/>
    </xf>
    <xf numFmtId="2" fontId="7" fillId="0" borderId="39" xfId="0" applyNumberFormat="1" applyFont="1" applyBorder="1" applyAlignment="1">
      <alignment horizontal="right"/>
    </xf>
    <xf numFmtId="0" fontId="26" fillId="0" borderId="5" xfId="0" applyFont="1" applyBorder="1" applyAlignment="1">
      <alignment horizontal="right"/>
    </xf>
    <xf numFmtId="0" fontId="26" fillId="0" borderId="6" xfId="0" applyFont="1" applyBorder="1" applyAlignment="1">
      <alignment horizontal="right"/>
    </xf>
    <xf numFmtId="2" fontId="7" fillId="0" borderId="2" xfId="0" applyNumberFormat="1" applyFont="1" applyBorder="1" applyAlignment="1">
      <alignment horizontal="right"/>
    </xf>
    <xf numFmtId="2" fontId="7" fillId="0" borderId="4" xfId="0" applyNumberFormat="1" applyFont="1" applyBorder="1" applyAlignment="1">
      <alignment horizontal="right"/>
    </xf>
    <xf numFmtId="2" fontId="7" fillId="0" borderId="26" xfId="0" applyNumberFormat="1" applyFont="1" applyBorder="1" applyAlignment="1">
      <alignment horizontal="right"/>
    </xf>
    <xf numFmtId="0" fontId="26" fillId="0" borderId="2" xfId="0" applyFont="1" applyBorder="1" applyAlignment="1">
      <alignment horizontal="right"/>
    </xf>
    <xf numFmtId="0" fontId="26" fillId="0" borderId="4" xfId="0" applyFont="1" applyBorder="1" applyAlignment="1">
      <alignment horizontal="right"/>
    </xf>
    <xf numFmtId="2" fontId="2" fillId="0" borderId="2" xfId="0" applyNumberFormat="1" applyFont="1" applyBorder="1" applyAlignment="1">
      <alignment horizontal="right"/>
    </xf>
    <xf numFmtId="2" fontId="2" fillId="0" borderId="4" xfId="0" applyNumberFormat="1" applyFont="1" applyBorder="1" applyAlignment="1">
      <alignment horizontal="right"/>
    </xf>
    <xf numFmtId="2" fontId="2" fillId="0" borderId="26" xfId="0" applyNumberFormat="1" applyFont="1" applyBorder="1" applyAlignment="1">
      <alignment horizontal="right"/>
    </xf>
    <xf numFmtId="2" fontId="26" fillId="0" borderId="2" xfId="0" applyNumberFormat="1" applyFont="1" applyBorder="1" applyAlignment="1">
      <alignment horizontal="right"/>
    </xf>
    <xf numFmtId="2" fontId="26" fillId="0" borderId="4" xfId="0" applyNumberFormat="1" applyFont="1" applyBorder="1" applyAlignment="1">
      <alignment horizontal="right"/>
    </xf>
    <xf numFmtId="2" fontId="7" fillId="4" borderId="2" xfId="0" applyNumberFormat="1" applyFont="1" applyFill="1" applyBorder="1" applyAlignment="1">
      <alignment horizontal="right"/>
    </xf>
    <xf numFmtId="2" fontId="7" fillId="0" borderId="35" xfId="0" applyNumberFormat="1" applyFont="1" applyBorder="1" applyAlignment="1">
      <alignment horizontal="right"/>
    </xf>
    <xf numFmtId="2" fontId="7" fillId="0" borderId="36" xfId="0" applyNumberFormat="1" applyFont="1" applyBorder="1" applyAlignment="1">
      <alignment horizontal="right"/>
    </xf>
    <xf numFmtId="2" fontId="7" fillId="0" borderId="40" xfId="0" applyNumberFormat="1" applyFont="1" applyBorder="1" applyAlignment="1">
      <alignment horizontal="right"/>
    </xf>
    <xf numFmtId="0" fontId="26" fillId="0" borderId="35" xfId="0" applyFont="1" applyBorder="1" applyAlignment="1">
      <alignment horizontal="right"/>
    </xf>
    <xf numFmtId="0" fontId="26" fillId="0" borderId="36" xfId="0" applyFont="1" applyBorder="1" applyAlignment="1">
      <alignment horizontal="right"/>
    </xf>
    <xf numFmtId="0" fontId="7" fillId="2" borderId="20" xfId="0" applyFont="1" applyFill="1" applyBorder="1" applyAlignment="1">
      <alignment horizontal="right"/>
    </xf>
    <xf numFmtId="2" fontId="7" fillId="2" borderId="20" xfId="0" applyNumberFormat="1" applyFont="1" applyFill="1" applyBorder="1" applyAlignment="1">
      <alignment horizontal="right"/>
    </xf>
    <xf numFmtId="0" fontId="7" fillId="0" borderId="33" xfId="0" applyFont="1" applyBorder="1"/>
    <xf numFmtId="9" fontId="7" fillId="0" borderId="33" xfId="0" applyNumberFormat="1" applyFont="1" applyBorder="1"/>
    <xf numFmtId="0" fontId="39" fillId="0" borderId="2" xfId="16" applyFont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4" fontId="39" fillId="0" borderId="2" xfId="16" applyNumberFormat="1" applyFont="1" applyBorder="1" applyAlignment="1">
      <alignment horizontal="center" vertical="center"/>
    </xf>
    <xf numFmtId="2" fontId="2" fillId="0" borderId="27" xfId="0" applyNumberFormat="1" applyFont="1" applyBorder="1" applyAlignment="1">
      <alignment horizontal="center" vertical="center"/>
    </xf>
    <xf numFmtId="1" fontId="2" fillId="0" borderId="2" xfId="16" applyNumberFormat="1" applyFont="1" applyBorder="1" applyAlignment="1">
      <alignment horizontal="center" vertical="center"/>
    </xf>
    <xf numFmtId="1" fontId="2" fillId="4" borderId="2" xfId="16" applyNumberFormat="1" applyFont="1" applyFill="1" applyBorder="1" applyAlignment="1">
      <alignment horizontal="center" vertical="center" wrapText="1"/>
    </xf>
    <xf numFmtId="1" fontId="2" fillId="0" borderId="2" xfId="16" applyNumberFormat="1" applyFont="1" applyFill="1" applyBorder="1" applyAlignment="1">
      <alignment horizontal="center" vertical="center" wrapText="1"/>
    </xf>
    <xf numFmtId="0" fontId="8" fillId="2" borderId="18" xfId="8" applyFont="1" applyFill="1" applyBorder="1" applyAlignment="1">
      <alignment horizontal="center" vertical="center" wrapText="1"/>
    </xf>
    <xf numFmtId="3" fontId="8" fillId="2" borderId="18" xfId="8" applyNumberFormat="1" applyFont="1" applyFill="1" applyBorder="1" applyAlignment="1">
      <alignment horizontal="center" vertical="center" wrapText="1"/>
    </xf>
    <xf numFmtId="2" fontId="2" fillId="0" borderId="17" xfId="0" applyNumberFormat="1" applyFont="1" applyFill="1" applyBorder="1" applyAlignment="1">
      <alignment horizontal="center" vertical="center"/>
    </xf>
    <xf numFmtId="4" fontId="39" fillId="0" borderId="17" xfId="16" applyNumberFormat="1" applyFont="1" applyBorder="1" applyAlignment="1">
      <alignment horizontal="center" vertical="center"/>
    </xf>
    <xf numFmtId="2" fontId="2" fillId="0" borderId="53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" fontId="2" fillId="0" borderId="5" xfId="16" applyNumberFormat="1" applyFont="1" applyBorder="1" applyAlignment="1">
      <alignment horizontal="center" vertical="center"/>
    </xf>
    <xf numFmtId="2" fontId="2" fillId="0" borderId="5" xfId="0" applyNumberFormat="1" applyFont="1" applyFill="1" applyBorder="1" applyAlignment="1">
      <alignment horizontal="center" vertical="center"/>
    </xf>
    <xf numFmtId="4" fontId="39" fillId="0" borderId="5" xfId="16" applyNumberFormat="1" applyFont="1" applyBorder="1" applyAlignment="1">
      <alignment horizontal="center" vertical="center"/>
    </xf>
    <xf numFmtId="2" fontId="2" fillId="0" borderId="54" xfId="0" applyNumberFormat="1" applyFont="1" applyBorder="1" applyAlignment="1">
      <alignment horizontal="center" vertical="center"/>
    </xf>
    <xf numFmtId="2" fontId="2" fillId="0" borderId="55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2" fontId="2" fillId="0" borderId="56" xfId="0" applyNumberFormat="1" applyFont="1" applyBorder="1" applyAlignment="1">
      <alignment horizontal="center" vertical="center"/>
    </xf>
    <xf numFmtId="0" fontId="39" fillId="0" borderId="37" xfId="16" applyFont="1" applyBorder="1" applyAlignment="1">
      <alignment wrapText="1"/>
    </xf>
    <xf numFmtId="0" fontId="39" fillId="0" borderId="24" xfId="16" applyFont="1" applyBorder="1" applyAlignment="1">
      <alignment wrapText="1"/>
    </xf>
    <xf numFmtId="0" fontId="2" fillId="0" borderId="24" xfId="16" applyFont="1" applyFill="1" applyBorder="1" applyAlignment="1">
      <alignment vertical="center" wrapText="1"/>
    </xf>
    <xf numFmtId="0" fontId="2" fillId="4" borderId="24" xfId="16" applyFont="1" applyFill="1" applyBorder="1" applyAlignment="1">
      <alignment vertical="center" wrapText="1"/>
    </xf>
    <xf numFmtId="0" fontId="39" fillId="4" borderId="24" xfId="16" applyFont="1" applyFill="1" applyBorder="1" applyAlignment="1">
      <alignment wrapText="1"/>
    </xf>
    <xf numFmtId="2" fontId="2" fillId="0" borderId="57" xfId="0" applyNumberFormat="1" applyFont="1" applyBorder="1" applyAlignment="1">
      <alignment horizontal="center" vertical="center"/>
    </xf>
    <xf numFmtId="2" fontId="2" fillId="0" borderId="58" xfId="0" applyNumberFormat="1" applyFont="1" applyBorder="1" applyAlignment="1">
      <alignment horizontal="center" vertical="center"/>
    </xf>
    <xf numFmtId="0" fontId="2" fillId="0" borderId="7" xfId="16" applyFont="1" applyFill="1" applyBorder="1" applyAlignment="1">
      <alignment horizontal="center" vertical="center" wrapText="1"/>
    </xf>
    <xf numFmtId="0" fontId="2" fillId="0" borderId="8" xfId="16" applyFont="1" applyFill="1" applyBorder="1" applyAlignment="1">
      <alignment horizontal="center" vertical="center" wrapText="1"/>
    </xf>
    <xf numFmtId="0" fontId="39" fillId="0" borderId="8" xfId="16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1" xfId="16" applyFont="1" applyFill="1" applyBorder="1" applyAlignment="1">
      <alignment vertical="center" wrapText="1"/>
    </xf>
    <xf numFmtId="0" fontId="39" fillId="0" borderId="9" xfId="16" applyFont="1" applyBorder="1" applyAlignment="1">
      <alignment horizontal="center" vertical="center"/>
    </xf>
    <xf numFmtId="0" fontId="39" fillId="0" borderId="10" xfId="16" applyFont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4" fontId="39" fillId="0" borderId="10" xfId="16" applyNumberFormat="1" applyFont="1" applyBorder="1" applyAlignment="1">
      <alignment horizontal="center" vertical="center"/>
    </xf>
    <xf numFmtId="2" fontId="2" fillId="0" borderId="59" xfId="0" applyNumberFormat="1" applyFont="1" applyBorder="1" applyAlignment="1">
      <alignment horizontal="center" vertical="center"/>
    </xf>
    <xf numFmtId="2" fontId="2" fillId="0" borderId="60" xfId="0" applyNumberFormat="1" applyFont="1" applyBorder="1" applyAlignment="1">
      <alignment horizontal="center" vertical="center"/>
    </xf>
    <xf numFmtId="2" fontId="2" fillId="0" borderId="61" xfId="0" applyNumberFormat="1" applyFont="1" applyBorder="1" applyAlignment="1">
      <alignment horizontal="center" vertical="center"/>
    </xf>
    <xf numFmtId="0" fontId="2" fillId="0" borderId="63" xfId="0" applyFont="1" applyFill="1" applyBorder="1" applyAlignment="1">
      <alignment vertical="top"/>
    </xf>
    <xf numFmtId="0" fontId="8" fillId="2" borderId="18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 vertical="center"/>
    </xf>
    <xf numFmtId="0" fontId="25" fillId="2" borderId="18" xfId="16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5" fillId="2" borderId="24" xfId="16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39" fillId="4" borderId="43" xfId="16" applyFont="1" applyFill="1" applyBorder="1" applyAlignment="1">
      <alignment wrapText="1"/>
    </xf>
    <xf numFmtId="0" fontId="39" fillId="0" borderId="31" xfId="16" applyFont="1" applyBorder="1" applyAlignment="1">
      <alignment horizontal="center" vertical="center"/>
    </xf>
    <xf numFmtId="0" fontId="39" fillId="0" borderId="17" xfId="16" applyFont="1" applyBorder="1" applyAlignment="1">
      <alignment horizontal="center" vertical="center"/>
    </xf>
    <xf numFmtId="2" fontId="2" fillId="0" borderId="64" xfId="0" applyNumberFormat="1" applyFont="1" applyBorder="1" applyAlignment="1">
      <alignment horizontal="center" vertical="center"/>
    </xf>
    <xf numFmtId="2" fontId="2" fillId="0" borderId="65" xfId="0" applyNumberFormat="1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5" fillId="2" borderId="49" xfId="16" applyFont="1" applyFill="1" applyBorder="1" applyAlignment="1">
      <alignment horizontal="center" vertical="center" wrapText="1"/>
    </xf>
    <xf numFmtId="0" fontId="7" fillId="2" borderId="47" xfId="0" applyFont="1" applyFill="1" applyBorder="1" applyAlignment="1">
      <alignment horizontal="center" vertical="center" textRotation="90" wrapText="1"/>
    </xf>
    <xf numFmtId="0" fontId="7" fillId="2" borderId="45" xfId="0" applyFont="1" applyFill="1" applyBorder="1" applyAlignment="1">
      <alignment horizontal="center" vertical="center" wrapText="1"/>
    </xf>
    <xf numFmtId="0" fontId="7" fillId="2" borderId="69" xfId="8" applyFont="1" applyFill="1" applyBorder="1" applyAlignment="1">
      <alignment horizontal="center" vertical="center" wrapText="1"/>
    </xf>
    <xf numFmtId="0" fontId="27" fillId="2" borderId="18" xfId="8" applyFont="1" applyFill="1" applyBorder="1" applyAlignment="1">
      <alignment horizontal="center"/>
    </xf>
    <xf numFmtId="0" fontId="8" fillId="2" borderId="70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/>
    <xf numFmtId="2" fontId="8" fillId="2" borderId="42" xfId="0" applyNumberFormat="1" applyFont="1" applyFill="1" applyBorder="1" applyAlignment="1">
      <alignment horizontal="right" vertical="center"/>
    </xf>
    <xf numFmtId="2" fontId="7" fillId="0" borderId="52" xfId="7" applyNumberFormat="1" applyFont="1" applyFill="1" applyBorder="1" applyAlignment="1">
      <alignment horizontal="right" vertical="center"/>
    </xf>
    <xf numFmtId="2" fontId="8" fillId="2" borderId="42" xfId="7" applyNumberFormat="1" applyFont="1" applyFill="1" applyBorder="1" applyAlignment="1">
      <alignment horizontal="right" vertical="center"/>
    </xf>
    <xf numFmtId="2" fontId="8" fillId="2" borderId="18" xfId="0" applyNumberFormat="1" applyFont="1" applyFill="1" applyBorder="1" applyAlignment="1">
      <alignment horizontal="right" vertical="center"/>
    </xf>
    <xf numFmtId="2" fontId="7" fillId="0" borderId="18" xfId="7" applyNumberFormat="1" applyFont="1" applyFill="1" applyBorder="1" applyAlignment="1">
      <alignment horizontal="right" vertical="center"/>
    </xf>
    <xf numFmtId="2" fontId="8" fillId="2" borderId="18" xfId="7" applyNumberFormat="1" applyFont="1" applyFill="1" applyBorder="1" applyAlignment="1">
      <alignment horizontal="right" vertical="center"/>
    </xf>
    <xf numFmtId="2" fontId="8" fillId="2" borderId="71" xfId="0" applyNumberFormat="1" applyFont="1" applyFill="1" applyBorder="1" applyAlignment="1">
      <alignment horizontal="right" vertical="center"/>
    </xf>
    <xf numFmtId="0" fontId="7" fillId="0" borderId="18" xfId="0" applyFont="1" applyFill="1" applyBorder="1" applyAlignment="1">
      <alignment vertical="top" wrapText="1"/>
    </xf>
    <xf numFmtId="2" fontId="7" fillId="0" borderId="18" xfId="0" applyNumberFormat="1" applyFont="1" applyFill="1" applyBorder="1" applyAlignment="1">
      <alignment horizontal="center" vertical="top" wrapText="1"/>
    </xf>
    <xf numFmtId="2" fontId="7" fillId="2" borderId="50" xfId="0" applyNumberFormat="1" applyFont="1" applyFill="1" applyBorder="1" applyAlignment="1">
      <alignment horizontal="right"/>
    </xf>
    <xf numFmtId="0" fontId="7" fillId="0" borderId="52" xfId="0" applyFont="1" applyBorder="1"/>
    <xf numFmtId="0" fontId="7" fillId="2" borderId="49" xfId="0" applyFont="1" applyFill="1" applyBorder="1"/>
    <xf numFmtId="2" fontId="8" fillId="2" borderId="18" xfId="0" applyNumberFormat="1" applyFont="1" applyFill="1" applyBorder="1" applyAlignment="1">
      <alignment horizontal="right"/>
    </xf>
    <xf numFmtId="0" fontId="27" fillId="2" borderId="18" xfId="0" applyFont="1" applyFill="1" applyBorder="1" applyAlignment="1">
      <alignment horizontal="right"/>
    </xf>
    <xf numFmtId="2" fontId="8" fillId="0" borderId="18" xfId="0" applyNumberFormat="1" applyFont="1" applyBorder="1"/>
    <xf numFmtId="0" fontId="27" fillId="0" borderId="18" xfId="0" applyFont="1" applyBorder="1"/>
    <xf numFmtId="2" fontId="27" fillId="0" borderId="18" xfId="0" applyNumberFormat="1" applyFont="1" applyBorder="1"/>
    <xf numFmtId="2" fontId="8" fillId="2" borderId="18" xfId="0" applyNumberFormat="1" applyFont="1" applyFill="1" applyBorder="1"/>
    <xf numFmtId="0" fontId="27" fillId="2" borderId="18" xfId="0" applyFont="1" applyFill="1" applyBorder="1"/>
    <xf numFmtId="2" fontId="27" fillId="2" borderId="18" xfId="0" applyNumberFormat="1" applyFont="1" applyFill="1" applyBorder="1"/>
    <xf numFmtId="0" fontId="2" fillId="2" borderId="22" xfId="0" applyFont="1" applyFill="1" applyBorder="1" applyAlignment="1">
      <alignment vertical="top"/>
    </xf>
    <xf numFmtId="2" fontId="8" fillId="2" borderId="18" xfId="0" applyNumberFormat="1" applyFont="1" applyFill="1" applyBorder="1" applyAlignment="1">
      <alignment horizontal="center" vertical="top" wrapText="1"/>
    </xf>
    <xf numFmtId="0" fontId="15" fillId="0" borderId="0" xfId="0" applyFont="1" applyFill="1" applyAlignment="1">
      <alignment horizontal="right"/>
    </xf>
    <xf numFmtId="2" fontId="27" fillId="0" borderId="0" xfId="0" applyNumberFormat="1" applyFont="1"/>
    <xf numFmtId="2" fontId="40" fillId="0" borderId="0" xfId="0" applyNumberFormat="1" applyFont="1"/>
    <xf numFmtId="43" fontId="13" fillId="0" borderId="3" xfId="0" applyNumberFormat="1" applyFont="1" applyFill="1" applyBorder="1" applyAlignment="1">
      <alignment horizontal="right"/>
    </xf>
    <xf numFmtId="43" fontId="13" fillId="0" borderId="25" xfId="0" applyNumberFormat="1" applyFont="1" applyFill="1" applyBorder="1" applyAlignment="1">
      <alignment horizontal="right"/>
    </xf>
    <xf numFmtId="0" fontId="7" fillId="6" borderId="24" xfId="0" applyFont="1" applyFill="1" applyBorder="1" applyAlignment="1">
      <alignment horizontal="left" vertical="center" wrapText="1"/>
    </xf>
    <xf numFmtId="0" fontId="7" fillId="4" borderId="37" xfId="0" applyFont="1" applyFill="1" applyBorder="1" applyAlignment="1">
      <alignment horizontal="left" vertical="center"/>
    </xf>
    <xf numFmtId="0" fontId="7" fillId="4" borderId="24" xfId="0" applyFont="1" applyFill="1" applyBorder="1" applyAlignment="1">
      <alignment horizontal="left" vertical="center"/>
    </xf>
    <xf numFmtId="0" fontId="7" fillId="4" borderId="41" xfId="0" applyFont="1" applyFill="1" applyBorder="1" applyAlignment="1">
      <alignment horizontal="left" vertical="center"/>
    </xf>
    <xf numFmtId="0" fontId="8" fillId="4" borderId="42" xfId="0" applyFont="1" applyFill="1" applyBorder="1" applyAlignment="1">
      <alignment horizontal="center" vertical="center"/>
    </xf>
    <xf numFmtId="0" fontId="7" fillId="4" borderId="43" xfId="0" applyFont="1" applyFill="1" applyBorder="1" applyAlignment="1">
      <alignment horizontal="left" vertical="center"/>
    </xf>
    <xf numFmtId="0" fontId="7" fillId="4" borderId="24" xfId="0" applyFont="1" applyFill="1" applyBorder="1" applyAlignment="1">
      <alignment horizontal="right" vertical="center"/>
    </xf>
    <xf numFmtId="0" fontId="7" fillId="4" borderId="24" xfId="0" applyFont="1" applyFill="1" applyBorder="1" applyAlignment="1">
      <alignment horizontal="left" vertical="center" wrapText="1"/>
    </xf>
    <xf numFmtId="0" fontId="7" fillId="4" borderId="41" xfId="0" applyFont="1" applyFill="1" applyBorder="1" applyAlignment="1">
      <alignment horizontal="right" vertical="center"/>
    </xf>
    <xf numFmtId="0" fontId="8" fillId="4" borderId="42" xfId="0" applyFont="1" applyFill="1" applyBorder="1" applyAlignment="1">
      <alignment horizontal="center" vertical="center" wrapText="1"/>
    </xf>
    <xf numFmtId="0" fontId="7" fillId="4" borderId="43" xfId="0" applyFont="1" applyFill="1" applyBorder="1" applyAlignment="1">
      <alignment horizontal="left" vertical="center" wrapText="1"/>
    </xf>
    <xf numFmtId="0" fontId="7" fillId="4" borderId="24" xfId="0" applyNumberFormat="1" applyFont="1" applyFill="1" applyBorder="1" applyAlignment="1" applyProtection="1">
      <alignment horizontal="right" vertical="top" wrapText="1"/>
    </xf>
    <xf numFmtId="0" fontId="7" fillId="4" borderId="24" xfId="0" applyNumberFormat="1" applyFont="1" applyFill="1" applyBorder="1" applyAlignment="1" applyProtection="1">
      <alignment horizontal="right" vertical="top"/>
    </xf>
    <xf numFmtId="0" fontId="7" fillId="4" borderId="24" xfId="0" applyNumberFormat="1" applyFont="1" applyFill="1" applyBorder="1" applyAlignment="1" applyProtection="1">
      <alignment horizontal="left" vertical="top"/>
    </xf>
    <xf numFmtId="0" fontId="7" fillId="4" borderId="41" xfId="0" applyFont="1" applyFill="1" applyBorder="1" applyAlignment="1">
      <alignment horizontal="right" vertical="center" wrapText="1"/>
    </xf>
    <xf numFmtId="0" fontId="7" fillId="4" borderId="41" xfId="0" applyFont="1" applyFill="1" applyBorder="1" applyAlignment="1">
      <alignment horizontal="left" vertical="center" wrapText="1"/>
    </xf>
    <xf numFmtId="49" fontId="8" fillId="4" borderId="14" xfId="0" applyNumberFormat="1" applyFont="1" applyFill="1" applyBorder="1" applyAlignment="1">
      <alignment horizontal="right" vertical="center" wrapText="1"/>
    </xf>
    <xf numFmtId="4" fontId="7" fillId="4" borderId="30" xfId="7" applyNumberFormat="1" applyFont="1" applyFill="1" applyBorder="1" applyAlignment="1">
      <alignment horizontal="right" vertical="center"/>
    </xf>
    <xf numFmtId="0" fontId="7" fillId="2" borderId="18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7" fillId="2" borderId="47" xfId="0" applyFont="1" applyFill="1" applyBorder="1" applyAlignment="1">
      <alignment horizontal="center" vertical="center" wrapText="1"/>
    </xf>
    <xf numFmtId="0" fontId="7" fillId="2" borderId="62" xfId="0" applyFont="1" applyFill="1" applyBorder="1" applyAlignment="1">
      <alignment horizontal="center" vertical="center" wrapText="1"/>
    </xf>
    <xf numFmtId="0" fontId="7" fillId="2" borderId="66" xfId="0" applyFont="1" applyFill="1" applyBorder="1" applyAlignment="1">
      <alignment horizontal="center" vertical="center" wrapText="1"/>
    </xf>
    <xf numFmtId="0" fontId="7" fillId="2" borderId="47" xfId="0" applyFont="1" applyFill="1" applyBorder="1" applyAlignment="1">
      <alignment horizontal="center" vertical="center"/>
    </xf>
    <xf numFmtId="0" fontId="7" fillId="2" borderId="62" xfId="0" applyFont="1" applyFill="1" applyBorder="1" applyAlignment="1">
      <alignment horizontal="center" vertical="center"/>
    </xf>
    <xf numFmtId="0" fontId="7" fillId="2" borderId="66" xfId="0" applyFont="1" applyFill="1" applyBorder="1" applyAlignment="1">
      <alignment horizontal="center" vertical="center"/>
    </xf>
    <xf numFmtId="2" fontId="7" fillId="2" borderId="47" xfId="0" applyNumberFormat="1" applyFont="1" applyFill="1" applyBorder="1" applyAlignment="1">
      <alignment horizontal="center" vertical="center" wrapText="1"/>
    </xf>
    <xf numFmtId="2" fontId="7" fillId="2" borderId="62" xfId="0" applyNumberFormat="1" applyFont="1" applyFill="1" applyBorder="1" applyAlignment="1">
      <alignment horizontal="center" vertical="center" wrapText="1"/>
    </xf>
    <xf numFmtId="2" fontId="7" fillId="2" borderId="66" xfId="0" applyNumberFormat="1" applyFont="1" applyFill="1" applyBorder="1" applyAlignment="1">
      <alignment horizontal="center" vertical="center" wrapText="1"/>
    </xf>
    <xf numFmtId="0" fontId="7" fillId="2" borderId="47" xfId="8" applyFont="1" applyFill="1" applyBorder="1" applyAlignment="1">
      <alignment horizontal="center" vertical="center" wrapText="1"/>
    </xf>
    <xf numFmtId="0" fontId="7" fillId="2" borderId="62" xfId="8" applyFont="1" applyFill="1" applyBorder="1" applyAlignment="1">
      <alignment horizontal="center" vertical="center" wrapText="1"/>
    </xf>
    <xf numFmtId="0" fontId="7" fillId="2" borderId="66" xfId="8" applyFont="1" applyFill="1" applyBorder="1" applyAlignment="1">
      <alignment horizontal="center" vertical="center" wrapText="1"/>
    </xf>
    <xf numFmtId="0" fontId="8" fillId="2" borderId="18" xfId="8" applyFont="1" applyFill="1" applyBorder="1" applyAlignment="1">
      <alignment horizontal="center" vertical="top" wrapText="1"/>
    </xf>
    <xf numFmtId="4" fontId="8" fillId="2" borderId="18" xfId="8" applyNumberFormat="1" applyFont="1" applyFill="1" applyBorder="1" applyAlignment="1">
      <alignment horizontal="center" vertical="center" wrapText="1"/>
    </xf>
    <xf numFmtId="0" fontId="8" fillId="2" borderId="18" xfId="8" applyFont="1" applyFill="1" applyBorder="1" applyAlignment="1">
      <alignment horizontal="center" vertical="center" textRotation="90" wrapText="1"/>
    </xf>
    <xf numFmtId="0" fontId="8" fillId="2" borderId="18" xfId="8" applyFont="1" applyFill="1" applyBorder="1" applyAlignment="1">
      <alignment horizontal="center" vertical="center" wrapText="1"/>
    </xf>
    <xf numFmtId="0" fontId="25" fillId="2" borderId="49" xfId="0" applyFont="1" applyFill="1" applyBorder="1" applyAlignment="1">
      <alignment horizontal="left" vertical="top" wrapText="1"/>
    </xf>
    <xf numFmtId="0" fontId="25" fillId="2" borderId="62" xfId="0" applyFont="1" applyFill="1" applyBorder="1" applyAlignment="1">
      <alignment horizontal="left" vertical="top" wrapText="1"/>
    </xf>
    <xf numFmtId="0" fontId="25" fillId="2" borderId="66" xfId="0" applyFont="1" applyFill="1" applyBorder="1" applyAlignment="1">
      <alignment horizontal="left" vertical="top" wrapText="1"/>
    </xf>
    <xf numFmtId="0" fontId="8" fillId="2" borderId="18" xfId="0" applyFont="1" applyFill="1" applyBorder="1" applyAlignment="1">
      <alignment horizontal="center" wrapText="1"/>
    </xf>
    <xf numFmtId="0" fontId="39" fillId="2" borderId="47" xfId="16" applyFont="1" applyFill="1" applyBorder="1" applyAlignment="1">
      <alignment horizontal="center" vertical="center"/>
    </xf>
    <xf numFmtId="0" fontId="39" fillId="2" borderId="62" xfId="16" applyFont="1" applyFill="1" applyBorder="1" applyAlignment="1">
      <alignment horizontal="center" vertical="center"/>
    </xf>
    <xf numFmtId="0" fontId="39" fillId="2" borderId="66" xfId="16" applyFont="1" applyFill="1" applyBorder="1" applyAlignment="1">
      <alignment horizontal="center" vertical="center"/>
    </xf>
    <xf numFmtId="0" fontId="39" fillId="2" borderId="67" xfId="16" applyFont="1" applyFill="1" applyBorder="1" applyAlignment="1">
      <alignment horizontal="center" vertical="center"/>
    </xf>
    <xf numFmtId="0" fontId="39" fillId="2" borderId="0" xfId="16" applyFont="1" applyFill="1" applyBorder="1" applyAlignment="1">
      <alignment horizontal="center" vertical="center"/>
    </xf>
    <xf numFmtId="0" fontId="39" fillId="2" borderId="68" xfId="16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left" vertical="top" wrapText="1"/>
    </xf>
    <xf numFmtId="0" fontId="2" fillId="0" borderId="62" xfId="0" applyFont="1" applyFill="1" applyBorder="1" applyAlignment="1">
      <alignment horizontal="left" vertical="top" wrapText="1"/>
    </xf>
    <xf numFmtId="0" fontId="2" fillId="0" borderId="66" xfId="0" applyFont="1" applyFill="1" applyBorder="1" applyAlignment="1">
      <alignment horizontal="left" vertical="top" wrapText="1"/>
    </xf>
    <xf numFmtId="0" fontId="7" fillId="0" borderId="21" xfId="0" applyFont="1" applyBorder="1" applyAlignment="1">
      <alignment horizontal="right"/>
    </xf>
    <xf numFmtId="0" fontId="7" fillId="0" borderId="51" xfId="0" applyFont="1" applyBorder="1" applyAlignment="1">
      <alignment horizontal="right"/>
    </xf>
    <xf numFmtId="0" fontId="8" fillId="2" borderId="47" xfId="0" applyFont="1" applyFill="1" applyBorder="1" applyAlignment="1">
      <alignment horizontal="right"/>
    </xf>
    <xf numFmtId="0" fontId="8" fillId="2" borderId="48" xfId="0" applyFont="1" applyFill="1" applyBorder="1" applyAlignment="1">
      <alignment horizontal="right"/>
    </xf>
    <xf numFmtId="0" fontId="37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26" fillId="0" borderId="0" xfId="0" applyFont="1" applyAlignment="1">
      <alignment horizontal="right"/>
    </xf>
    <xf numFmtId="0" fontId="8" fillId="2" borderId="62" xfId="0" applyFont="1" applyFill="1" applyBorder="1" applyAlignment="1">
      <alignment horizontal="center"/>
    </xf>
    <xf numFmtId="0" fontId="8" fillId="2" borderId="66" xfId="0" applyFont="1" applyFill="1" applyBorder="1" applyAlignment="1">
      <alignment horizontal="center"/>
    </xf>
    <xf numFmtId="2" fontId="30" fillId="0" borderId="3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2" fontId="30" fillId="0" borderId="0" xfId="0" applyNumberFormat="1" applyFont="1" applyFill="1" applyBorder="1" applyAlignment="1">
      <alignment horizontal="center"/>
    </xf>
  </cellXfs>
  <cellStyles count="18">
    <cellStyle name="Date" xfId="9"/>
    <cellStyle name="Excel Built-in Normal" xfId="17"/>
    <cellStyle name="Fixed" xfId="10"/>
    <cellStyle name="Heading1" xfId="11"/>
    <cellStyle name="Heading2" xfId="12"/>
    <cellStyle name="Komats 2" xfId="1"/>
    <cellStyle name="Normal" xfId="0" builtinId="0"/>
    <cellStyle name="Normal 2" xfId="2"/>
    <cellStyle name="Normal 2 2" xfId="13"/>
    <cellStyle name="Normal 3" xfId="3"/>
    <cellStyle name="Normal 38" xfId="14"/>
    <cellStyle name="Normal 5" xfId="4"/>
    <cellStyle name="Normal_Sewer" xfId="15"/>
    <cellStyle name="Normal_Viinkalni" xfId="5"/>
    <cellStyle name="Parasts 2" xfId="8"/>
    <cellStyle name="Stils 1 2" xfId="16"/>
    <cellStyle name="Style 1" xfId="6"/>
    <cellStyle name="Обычный_33. OZOLNIEKU NOVADA DOME_OZO SKOLA_TELPU, GAITENU, KAPNU TELPU REMONTS_TAME_VADIMS_2011_02_25_melnraksts" xfId="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buvniecibas-abc.lv/?pg=catalog_list&amp;group=67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3"/>
  <sheetViews>
    <sheetView tabSelected="1" topLeftCell="A85" workbookViewId="0">
      <selection activeCell="M99" sqref="M99"/>
    </sheetView>
  </sheetViews>
  <sheetFormatPr defaultRowHeight="14.4" x14ac:dyDescent="0.3"/>
  <cols>
    <col min="1" max="1" width="3.6640625" customWidth="1"/>
    <col min="2" max="2" width="40.33203125" customWidth="1"/>
    <col min="3" max="3" width="7.109375" customWidth="1"/>
    <col min="4" max="4" width="6.5546875" customWidth="1"/>
    <col min="5" max="10" width="7.33203125" customWidth="1"/>
    <col min="11" max="14" width="8.33203125" customWidth="1"/>
    <col min="15" max="15" width="11" customWidth="1"/>
  </cols>
  <sheetData>
    <row r="1" spans="1:15" s="19" customFormat="1" ht="18" x14ac:dyDescent="0.3">
      <c r="A1" s="15"/>
      <c r="B1" s="16"/>
      <c r="C1" s="17"/>
      <c r="D1" s="17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5" s="19" customFormat="1" ht="18" x14ac:dyDescent="0.3">
      <c r="A2" s="20"/>
      <c r="B2" s="16"/>
      <c r="C2" s="17"/>
      <c r="D2" s="17"/>
      <c r="E2" s="18"/>
      <c r="F2" s="18"/>
      <c r="G2" s="63" t="s">
        <v>118</v>
      </c>
      <c r="H2" s="18"/>
      <c r="I2" s="18"/>
      <c r="J2" s="18"/>
      <c r="K2" s="18"/>
      <c r="L2" s="18"/>
      <c r="M2" s="18"/>
      <c r="N2" s="18"/>
      <c r="O2" s="18"/>
    </row>
    <row r="3" spans="1:15" s="19" customFormat="1" x14ac:dyDescent="0.3">
      <c r="A3" s="21" t="s">
        <v>0</v>
      </c>
      <c r="B3" s="23"/>
      <c r="C3" s="24"/>
      <c r="D3" s="24"/>
      <c r="E3" s="24"/>
      <c r="F3" s="24"/>
      <c r="G3" s="66" t="s">
        <v>120</v>
      </c>
      <c r="H3" s="24"/>
      <c r="I3" s="24"/>
      <c r="J3" s="24"/>
      <c r="K3" s="24"/>
      <c r="L3" s="24"/>
      <c r="M3" s="24"/>
      <c r="N3" s="24"/>
      <c r="O3" s="24"/>
    </row>
    <row r="4" spans="1:15" s="19" customFormat="1" x14ac:dyDescent="0.3">
      <c r="A4" s="21" t="s">
        <v>300</v>
      </c>
      <c r="B4" s="22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pans="1:15" s="19" customFormat="1" x14ac:dyDescent="0.3">
      <c r="A5" s="21" t="s">
        <v>2</v>
      </c>
      <c r="B5" s="22"/>
      <c r="C5" s="24"/>
      <c r="D5" s="24"/>
      <c r="E5" s="24"/>
      <c r="F5" s="24"/>
      <c r="G5" s="24"/>
      <c r="H5" s="24"/>
      <c r="I5" s="24"/>
      <c r="J5" s="24"/>
      <c r="K5" s="24"/>
      <c r="L5" s="24"/>
      <c r="M5" s="31"/>
      <c r="N5" s="33" t="s">
        <v>286</v>
      </c>
      <c r="O5" s="34"/>
    </row>
    <row r="6" spans="1:15" s="19" customFormat="1" x14ac:dyDescent="0.3">
      <c r="A6" s="21" t="s">
        <v>144</v>
      </c>
      <c r="B6" s="22"/>
      <c r="C6" s="24"/>
      <c r="D6" s="24"/>
      <c r="E6" s="24"/>
      <c r="F6" s="24"/>
      <c r="G6" s="24"/>
      <c r="H6" s="24"/>
      <c r="I6" s="24"/>
      <c r="J6" s="24"/>
      <c r="K6" s="24"/>
      <c r="L6" s="24"/>
      <c r="M6" s="35"/>
      <c r="N6" s="33" t="s">
        <v>3</v>
      </c>
      <c r="O6" s="34"/>
    </row>
    <row r="7" spans="1:15" s="19" customFormat="1" x14ac:dyDescent="0.3">
      <c r="A7" s="25" t="s">
        <v>138</v>
      </c>
      <c r="B7" s="25"/>
      <c r="C7" s="26"/>
      <c r="D7" s="26"/>
      <c r="E7" s="25"/>
      <c r="F7" s="25"/>
      <c r="G7" s="27"/>
      <c r="H7" s="27"/>
      <c r="I7" s="27"/>
      <c r="J7" s="28"/>
      <c r="K7" s="28"/>
      <c r="L7" s="28"/>
      <c r="M7" s="29"/>
      <c r="N7" s="28"/>
      <c r="O7" s="30"/>
    </row>
    <row r="8" spans="1:15" s="19" customFormat="1" ht="15" thickBot="1" x14ac:dyDescent="0.35">
      <c r="A8" s="31"/>
      <c r="B8" s="31"/>
      <c r="C8" s="32"/>
      <c r="D8" s="32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</row>
    <row r="9" spans="1:15" s="19" customFormat="1" ht="15" thickBot="1" x14ac:dyDescent="0.35">
      <c r="A9" s="404" t="s">
        <v>4</v>
      </c>
      <c r="B9" s="404" t="s">
        <v>5</v>
      </c>
      <c r="C9" s="404" t="s">
        <v>6</v>
      </c>
      <c r="D9" s="404" t="s">
        <v>7</v>
      </c>
      <c r="E9" s="403" t="s">
        <v>8</v>
      </c>
      <c r="F9" s="403"/>
      <c r="G9" s="403"/>
      <c r="H9" s="403"/>
      <c r="I9" s="403"/>
      <c r="J9" s="403"/>
      <c r="K9" s="403" t="s">
        <v>9</v>
      </c>
      <c r="L9" s="403"/>
      <c r="M9" s="403"/>
      <c r="N9" s="403"/>
      <c r="O9" s="403"/>
    </row>
    <row r="10" spans="1:15" s="19" customFormat="1" ht="42" thickBot="1" x14ac:dyDescent="0.35">
      <c r="A10" s="404"/>
      <c r="B10" s="404"/>
      <c r="C10" s="404"/>
      <c r="D10" s="404"/>
      <c r="E10" s="225" t="s">
        <v>10</v>
      </c>
      <c r="F10" s="225" t="s">
        <v>11</v>
      </c>
      <c r="G10" s="225" t="s">
        <v>12</v>
      </c>
      <c r="H10" s="225" t="s">
        <v>13</v>
      </c>
      <c r="I10" s="225" t="s">
        <v>14</v>
      </c>
      <c r="J10" s="225" t="s">
        <v>15</v>
      </c>
      <c r="K10" s="225" t="s">
        <v>16</v>
      </c>
      <c r="L10" s="225" t="s">
        <v>12</v>
      </c>
      <c r="M10" s="225" t="s">
        <v>13</v>
      </c>
      <c r="N10" s="225" t="s">
        <v>14</v>
      </c>
      <c r="O10" s="225" t="s">
        <v>17</v>
      </c>
    </row>
    <row r="11" spans="1:15" s="19" customFormat="1" ht="15" thickBot="1" x14ac:dyDescent="0.35">
      <c r="A11" s="228">
        <v>1</v>
      </c>
      <c r="B11" s="228">
        <v>2</v>
      </c>
      <c r="C11" s="228">
        <v>3</v>
      </c>
      <c r="D11" s="228">
        <v>4</v>
      </c>
      <c r="E11" s="228">
        <v>5</v>
      </c>
      <c r="F11" s="228">
        <v>6</v>
      </c>
      <c r="G11" s="228">
        <v>7</v>
      </c>
      <c r="H11" s="228">
        <v>8</v>
      </c>
      <c r="I11" s="228">
        <v>9</v>
      </c>
      <c r="J11" s="228">
        <v>10</v>
      </c>
      <c r="K11" s="228">
        <v>11</v>
      </c>
      <c r="L11" s="228">
        <v>12</v>
      </c>
      <c r="M11" s="228">
        <v>13</v>
      </c>
      <c r="N11" s="228">
        <v>14</v>
      </c>
      <c r="O11" s="228">
        <v>15</v>
      </c>
    </row>
    <row r="12" spans="1:15" s="19" customFormat="1" ht="15" thickBot="1" x14ac:dyDescent="0.35">
      <c r="A12" s="95"/>
      <c r="B12" s="356" t="s">
        <v>18</v>
      </c>
      <c r="C12" s="405"/>
      <c r="D12" s="406"/>
      <c r="E12" s="406"/>
      <c r="F12" s="406"/>
      <c r="G12" s="406"/>
      <c r="H12" s="406"/>
      <c r="I12" s="406"/>
      <c r="J12" s="406"/>
      <c r="K12" s="406"/>
      <c r="L12" s="406"/>
      <c r="M12" s="406"/>
      <c r="N12" s="406"/>
      <c r="O12" s="407"/>
    </row>
    <row r="13" spans="1:15" s="62" customFormat="1" x14ac:dyDescent="0.3">
      <c r="A13" s="96">
        <v>1</v>
      </c>
      <c r="B13" s="386" t="s">
        <v>247</v>
      </c>
      <c r="C13" s="162" t="s">
        <v>19</v>
      </c>
      <c r="D13" s="97">
        <v>87.8</v>
      </c>
      <c r="E13" s="98"/>
      <c r="F13" s="98"/>
      <c r="G13" s="99"/>
      <c r="H13" s="100"/>
      <c r="I13" s="100"/>
      <c r="J13" s="101"/>
      <c r="K13" s="158"/>
      <c r="L13" s="100"/>
      <c r="M13" s="100"/>
      <c r="N13" s="100"/>
      <c r="O13" s="101"/>
    </row>
    <row r="14" spans="1:15" s="62" customFormat="1" x14ac:dyDescent="0.3">
      <c r="A14" s="102">
        <v>2</v>
      </c>
      <c r="B14" s="387" t="s">
        <v>20</v>
      </c>
      <c r="C14" s="163" t="s">
        <v>19</v>
      </c>
      <c r="D14" s="79">
        <v>38.9</v>
      </c>
      <c r="E14" s="86"/>
      <c r="F14" s="87"/>
      <c r="G14" s="87"/>
      <c r="H14" s="88"/>
      <c r="I14" s="88"/>
      <c r="J14" s="103"/>
      <c r="K14" s="159"/>
      <c r="L14" s="88"/>
      <c r="M14" s="88"/>
      <c r="N14" s="88"/>
      <c r="O14" s="103"/>
    </row>
    <row r="15" spans="1:15" s="62" customFormat="1" x14ac:dyDescent="0.3">
      <c r="A15" s="102">
        <v>3</v>
      </c>
      <c r="B15" s="387" t="s">
        <v>21</v>
      </c>
      <c r="C15" s="163" t="s">
        <v>22</v>
      </c>
      <c r="D15" s="79">
        <v>4</v>
      </c>
      <c r="E15" s="86"/>
      <c r="F15" s="86"/>
      <c r="G15" s="87"/>
      <c r="H15" s="88"/>
      <c r="I15" s="88"/>
      <c r="J15" s="103"/>
      <c r="K15" s="159"/>
      <c r="L15" s="88"/>
      <c r="M15" s="88"/>
      <c r="N15" s="88"/>
      <c r="O15" s="103"/>
    </row>
    <row r="16" spans="1:15" s="62" customFormat="1" x14ac:dyDescent="0.3">
      <c r="A16" s="102">
        <v>4</v>
      </c>
      <c r="B16" s="387" t="s">
        <v>23</v>
      </c>
      <c r="C16" s="163" t="s">
        <v>19</v>
      </c>
      <c r="D16" s="79">
        <v>205.1</v>
      </c>
      <c r="E16" s="86"/>
      <c r="F16" s="86"/>
      <c r="G16" s="87"/>
      <c r="H16" s="88"/>
      <c r="I16" s="88"/>
      <c r="J16" s="103"/>
      <c r="K16" s="159"/>
      <c r="L16" s="88"/>
      <c r="M16" s="88"/>
      <c r="N16" s="88"/>
      <c r="O16" s="103"/>
    </row>
    <row r="17" spans="1:15" s="62" customFormat="1" ht="15" thickBot="1" x14ac:dyDescent="0.35">
      <c r="A17" s="106">
        <v>5</v>
      </c>
      <c r="B17" s="388" t="s">
        <v>331</v>
      </c>
      <c r="C17" s="164" t="s">
        <v>22</v>
      </c>
      <c r="D17" s="107">
        <v>4</v>
      </c>
      <c r="E17" s="108"/>
      <c r="F17" s="108"/>
      <c r="G17" s="109"/>
      <c r="H17" s="110"/>
      <c r="I17" s="110"/>
      <c r="J17" s="111"/>
      <c r="K17" s="160"/>
      <c r="L17" s="110"/>
      <c r="M17" s="110"/>
      <c r="N17" s="110"/>
      <c r="O17" s="111"/>
    </row>
    <row r="18" spans="1:15" s="19" customFormat="1" ht="15" thickBot="1" x14ac:dyDescent="0.35">
      <c r="A18" s="61"/>
      <c r="B18" s="389" t="s">
        <v>24</v>
      </c>
      <c r="C18" s="408"/>
      <c r="D18" s="409"/>
      <c r="E18" s="409"/>
      <c r="F18" s="409"/>
      <c r="G18" s="409"/>
      <c r="H18" s="409"/>
      <c r="I18" s="409"/>
      <c r="J18" s="409"/>
      <c r="K18" s="409"/>
      <c r="L18" s="409"/>
      <c r="M18" s="409"/>
      <c r="N18" s="409"/>
      <c r="O18" s="410"/>
    </row>
    <row r="19" spans="1:15" s="62" customFormat="1" x14ac:dyDescent="0.3">
      <c r="A19" s="112">
        <v>1</v>
      </c>
      <c r="B19" s="390" t="s">
        <v>332</v>
      </c>
      <c r="C19" s="165" t="s">
        <v>19</v>
      </c>
      <c r="D19" s="113">
        <v>87.8</v>
      </c>
      <c r="E19" s="114"/>
      <c r="F19" s="114"/>
      <c r="G19" s="115"/>
      <c r="H19" s="116"/>
      <c r="I19" s="116"/>
      <c r="J19" s="117"/>
      <c r="K19" s="161"/>
      <c r="L19" s="116"/>
      <c r="M19" s="116"/>
      <c r="N19" s="116"/>
      <c r="O19" s="117"/>
    </row>
    <row r="20" spans="1:15" s="62" customFormat="1" x14ac:dyDescent="0.3">
      <c r="A20" s="102">
        <v>2</v>
      </c>
      <c r="B20" s="387" t="s">
        <v>25</v>
      </c>
      <c r="C20" s="163" t="s">
        <v>19</v>
      </c>
      <c r="D20" s="79">
        <v>87.8</v>
      </c>
      <c r="E20" s="86"/>
      <c r="F20" s="86"/>
      <c r="G20" s="87"/>
      <c r="H20" s="88"/>
      <c r="I20" s="88"/>
      <c r="J20" s="103"/>
      <c r="K20" s="159"/>
      <c r="L20" s="88"/>
      <c r="M20" s="88"/>
      <c r="N20" s="88"/>
      <c r="O20" s="103"/>
    </row>
    <row r="21" spans="1:15" s="62" customFormat="1" x14ac:dyDescent="0.3">
      <c r="A21" s="102"/>
      <c r="B21" s="391" t="s">
        <v>26</v>
      </c>
      <c r="C21" s="163" t="s">
        <v>19</v>
      </c>
      <c r="D21" s="90">
        <v>89.5</v>
      </c>
      <c r="E21" s="86"/>
      <c r="F21" s="86"/>
      <c r="G21" s="87"/>
      <c r="H21" s="88"/>
      <c r="I21" s="88"/>
      <c r="J21" s="103"/>
      <c r="K21" s="159"/>
      <c r="L21" s="88"/>
      <c r="M21" s="88"/>
      <c r="N21" s="88"/>
      <c r="O21" s="103"/>
    </row>
    <row r="22" spans="1:15" s="62" customFormat="1" x14ac:dyDescent="0.3">
      <c r="A22" s="102">
        <v>3</v>
      </c>
      <c r="B22" s="387" t="s">
        <v>27</v>
      </c>
      <c r="C22" s="163" t="s">
        <v>19</v>
      </c>
      <c r="D22" s="79">
        <v>87.8</v>
      </c>
      <c r="E22" s="86"/>
      <c r="F22" s="86"/>
      <c r="G22" s="87"/>
      <c r="H22" s="88"/>
      <c r="I22" s="88"/>
      <c r="J22" s="103"/>
      <c r="K22" s="159"/>
      <c r="L22" s="88"/>
      <c r="M22" s="88"/>
      <c r="N22" s="88"/>
      <c r="O22" s="103"/>
    </row>
    <row r="23" spans="1:15" s="62" customFormat="1" x14ac:dyDescent="0.3">
      <c r="A23" s="102"/>
      <c r="B23" s="391" t="s">
        <v>28</v>
      </c>
      <c r="C23" s="163" t="s">
        <v>19</v>
      </c>
      <c r="D23" s="90">
        <v>92.2</v>
      </c>
      <c r="E23" s="86"/>
      <c r="F23" s="86"/>
      <c r="G23" s="87"/>
      <c r="H23" s="88"/>
      <c r="I23" s="88"/>
      <c r="J23" s="103"/>
      <c r="K23" s="159"/>
      <c r="L23" s="88"/>
      <c r="M23" s="88"/>
      <c r="N23" s="88"/>
      <c r="O23" s="103"/>
    </row>
    <row r="24" spans="1:15" s="62" customFormat="1" x14ac:dyDescent="0.3">
      <c r="A24" s="102">
        <v>4</v>
      </c>
      <c r="B24" s="387" t="s">
        <v>29</v>
      </c>
      <c r="C24" s="163" t="s">
        <v>19</v>
      </c>
      <c r="D24" s="79">
        <v>87.8</v>
      </c>
      <c r="E24" s="86"/>
      <c r="F24" s="86"/>
      <c r="G24" s="87"/>
      <c r="H24" s="88"/>
      <c r="I24" s="88"/>
      <c r="J24" s="103"/>
      <c r="K24" s="159"/>
      <c r="L24" s="88"/>
      <c r="M24" s="88"/>
      <c r="N24" s="88"/>
      <c r="O24" s="103"/>
    </row>
    <row r="25" spans="1:15" s="62" customFormat="1" x14ac:dyDescent="0.3">
      <c r="A25" s="102"/>
      <c r="B25" s="391" t="s">
        <v>30</v>
      </c>
      <c r="C25" s="163" t="s">
        <v>19</v>
      </c>
      <c r="D25" s="90">
        <v>92.2</v>
      </c>
      <c r="E25" s="86"/>
      <c r="F25" s="86"/>
      <c r="G25" s="87"/>
      <c r="H25" s="88"/>
      <c r="I25" s="88"/>
      <c r="J25" s="103"/>
      <c r="K25" s="159"/>
      <c r="L25" s="88"/>
      <c r="M25" s="88"/>
      <c r="N25" s="88"/>
      <c r="O25" s="103"/>
    </row>
    <row r="26" spans="1:15" s="62" customFormat="1" x14ac:dyDescent="0.3">
      <c r="A26" s="102"/>
      <c r="B26" s="391" t="s">
        <v>31</v>
      </c>
      <c r="C26" s="163" t="s">
        <v>32</v>
      </c>
      <c r="D26" s="79">
        <v>1</v>
      </c>
      <c r="E26" s="86"/>
      <c r="F26" s="86"/>
      <c r="G26" s="87"/>
      <c r="H26" s="88"/>
      <c r="I26" s="88"/>
      <c r="J26" s="103"/>
      <c r="K26" s="159"/>
      <c r="L26" s="88"/>
      <c r="M26" s="88"/>
      <c r="N26" s="88"/>
      <c r="O26" s="103"/>
    </row>
    <row r="27" spans="1:15" s="62" customFormat="1" ht="30.75" customHeight="1" x14ac:dyDescent="0.3">
      <c r="A27" s="102">
        <v>5</v>
      </c>
      <c r="B27" s="392" t="s">
        <v>33</v>
      </c>
      <c r="C27" s="163" t="s">
        <v>19</v>
      </c>
      <c r="D27" s="79">
        <v>87.8</v>
      </c>
      <c r="E27" s="86"/>
      <c r="F27" s="86"/>
      <c r="G27" s="87"/>
      <c r="H27" s="88"/>
      <c r="I27" s="88"/>
      <c r="J27" s="103"/>
      <c r="K27" s="159"/>
      <c r="L27" s="88"/>
      <c r="M27" s="88"/>
      <c r="N27" s="88"/>
      <c r="O27" s="103"/>
    </row>
    <row r="28" spans="1:15" s="62" customFormat="1" x14ac:dyDescent="0.3">
      <c r="A28" s="102"/>
      <c r="B28" s="391" t="s">
        <v>34</v>
      </c>
      <c r="C28" s="163" t="s">
        <v>35</v>
      </c>
      <c r="D28" s="90">
        <v>6.5</v>
      </c>
      <c r="E28" s="86"/>
      <c r="F28" s="86"/>
      <c r="G28" s="87"/>
      <c r="H28" s="88"/>
      <c r="I28" s="88"/>
      <c r="J28" s="103"/>
      <c r="K28" s="159"/>
      <c r="L28" s="88"/>
      <c r="M28" s="88"/>
      <c r="N28" s="88"/>
      <c r="O28" s="103"/>
    </row>
    <row r="29" spans="1:15" s="62" customFormat="1" ht="15" thickBot="1" x14ac:dyDescent="0.35">
      <c r="A29" s="106"/>
      <c r="B29" s="393" t="s">
        <v>36</v>
      </c>
      <c r="C29" s="164" t="s">
        <v>37</v>
      </c>
      <c r="D29" s="118">
        <v>1.6</v>
      </c>
      <c r="E29" s="108"/>
      <c r="F29" s="108"/>
      <c r="G29" s="109"/>
      <c r="H29" s="110"/>
      <c r="I29" s="110"/>
      <c r="J29" s="111"/>
      <c r="K29" s="160"/>
      <c r="L29" s="110"/>
      <c r="M29" s="110"/>
      <c r="N29" s="110"/>
      <c r="O29" s="111"/>
    </row>
    <row r="30" spans="1:15" s="19" customFormat="1" ht="15" thickBot="1" x14ac:dyDescent="0.35">
      <c r="A30" s="61"/>
      <c r="B30" s="389" t="s">
        <v>38</v>
      </c>
      <c r="C30" s="408"/>
      <c r="D30" s="409"/>
      <c r="E30" s="409"/>
      <c r="F30" s="409"/>
      <c r="G30" s="409"/>
      <c r="H30" s="409"/>
      <c r="I30" s="409"/>
      <c r="J30" s="409"/>
      <c r="K30" s="409"/>
      <c r="L30" s="409"/>
      <c r="M30" s="409"/>
      <c r="N30" s="409"/>
      <c r="O30" s="410"/>
    </row>
    <row r="31" spans="1:15" s="62" customFormat="1" x14ac:dyDescent="0.3">
      <c r="A31" s="112">
        <v>1</v>
      </c>
      <c r="B31" s="390" t="s">
        <v>39</v>
      </c>
      <c r="C31" s="165" t="s">
        <v>19</v>
      </c>
      <c r="D31" s="119">
        <v>5</v>
      </c>
      <c r="E31" s="114"/>
      <c r="F31" s="114"/>
      <c r="G31" s="115"/>
      <c r="H31" s="116"/>
      <c r="I31" s="116"/>
      <c r="J31" s="117"/>
      <c r="K31" s="161"/>
      <c r="L31" s="116"/>
      <c r="M31" s="116"/>
      <c r="N31" s="116"/>
      <c r="O31" s="117"/>
    </row>
    <row r="32" spans="1:15" s="62" customFormat="1" x14ac:dyDescent="0.3">
      <c r="A32" s="102"/>
      <c r="B32" s="391" t="s">
        <v>40</v>
      </c>
      <c r="C32" s="163" t="s">
        <v>19</v>
      </c>
      <c r="D32" s="79">
        <v>20.6</v>
      </c>
      <c r="E32" s="86"/>
      <c r="F32" s="86"/>
      <c r="G32" s="87"/>
      <c r="H32" s="88"/>
      <c r="I32" s="88"/>
      <c r="J32" s="103"/>
      <c r="K32" s="159"/>
      <c r="L32" s="88"/>
      <c r="M32" s="88"/>
      <c r="N32" s="88"/>
      <c r="O32" s="103"/>
    </row>
    <row r="33" spans="1:15" s="62" customFormat="1" x14ac:dyDescent="0.3">
      <c r="A33" s="102"/>
      <c r="B33" s="391" t="s">
        <v>41</v>
      </c>
      <c r="C33" s="163" t="s">
        <v>19</v>
      </c>
      <c r="D33" s="79">
        <v>5</v>
      </c>
      <c r="E33" s="86"/>
      <c r="F33" s="86"/>
      <c r="G33" s="87"/>
      <c r="H33" s="88"/>
      <c r="I33" s="88"/>
      <c r="J33" s="103"/>
      <c r="K33" s="159"/>
      <c r="L33" s="88"/>
      <c r="M33" s="88"/>
      <c r="N33" s="88"/>
      <c r="O33" s="103"/>
    </row>
    <row r="34" spans="1:15" s="62" customFormat="1" x14ac:dyDescent="0.3">
      <c r="A34" s="102"/>
      <c r="B34" s="391" t="s">
        <v>31</v>
      </c>
      <c r="C34" s="163" t="s">
        <v>32</v>
      </c>
      <c r="D34" s="79">
        <v>1</v>
      </c>
      <c r="E34" s="86"/>
      <c r="F34" s="86"/>
      <c r="G34" s="87"/>
      <c r="H34" s="88"/>
      <c r="I34" s="88"/>
      <c r="J34" s="103"/>
      <c r="K34" s="159"/>
      <c r="L34" s="88"/>
      <c r="M34" s="88"/>
      <c r="N34" s="88"/>
      <c r="O34" s="103"/>
    </row>
    <row r="35" spans="1:15" s="62" customFormat="1" x14ac:dyDescent="0.3">
      <c r="A35" s="102">
        <v>2</v>
      </c>
      <c r="B35" s="387" t="s">
        <v>42</v>
      </c>
      <c r="C35" s="163" t="s">
        <v>19</v>
      </c>
      <c r="D35" s="90">
        <v>5</v>
      </c>
      <c r="E35" s="86"/>
      <c r="F35" s="86"/>
      <c r="G35" s="87"/>
      <c r="H35" s="88"/>
      <c r="I35" s="88"/>
      <c r="J35" s="103"/>
      <c r="K35" s="159"/>
      <c r="L35" s="88"/>
      <c r="M35" s="88"/>
      <c r="N35" s="88"/>
      <c r="O35" s="103"/>
    </row>
    <row r="36" spans="1:15" s="62" customFormat="1" x14ac:dyDescent="0.3">
      <c r="A36" s="102"/>
      <c r="B36" s="391" t="s">
        <v>40</v>
      </c>
      <c r="C36" s="163" t="s">
        <v>19</v>
      </c>
      <c r="D36" s="79">
        <v>20.6</v>
      </c>
      <c r="E36" s="86"/>
      <c r="F36" s="86"/>
      <c r="G36" s="87"/>
      <c r="H36" s="88"/>
      <c r="I36" s="88"/>
      <c r="J36" s="103"/>
      <c r="K36" s="159"/>
      <c r="L36" s="88"/>
      <c r="M36" s="88"/>
      <c r="N36" s="88"/>
      <c r="O36" s="103"/>
    </row>
    <row r="37" spans="1:15" s="62" customFormat="1" x14ac:dyDescent="0.3">
      <c r="A37" s="102"/>
      <c r="B37" s="391" t="s">
        <v>41</v>
      </c>
      <c r="C37" s="163" t="s">
        <v>19</v>
      </c>
      <c r="D37" s="79">
        <v>5</v>
      </c>
      <c r="E37" s="86"/>
      <c r="F37" s="86"/>
      <c r="G37" s="87"/>
      <c r="H37" s="88"/>
      <c r="I37" s="88"/>
      <c r="J37" s="103"/>
      <c r="K37" s="159"/>
      <c r="L37" s="88"/>
      <c r="M37" s="88"/>
      <c r="N37" s="88"/>
      <c r="O37" s="103"/>
    </row>
    <row r="38" spans="1:15" s="62" customFormat="1" x14ac:dyDescent="0.3">
      <c r="A38" s="102"/>
      <c r="B38" s="391" t="s">
        <v>31</v>
      </c>
      <c r="C38" s="163" t="s">
        <v>32</v>
      </c>
      <c r="D38" s="79">
        <v>1</v>
      </c>
      <c r="E38" s="86"/>
      <c r="F38" s="86"/>
      <c r="G38" s="87"/>
      <c r="H38" s="88"/>
      <c r="I38" s="88"/>
      <c r="J38" s="103"/>
      <c r="K38" s="159"/>
      <c r="L38" s="88"/>
      <c r="M38" s="88"/>
      <c r="N38" s="88"/>
      <c r="O38" s="103"/>
    </row>
    <row r="39" spans="1:15" s="62" customFormat="1" x14ac:dyDescent="0.3">
      <c r="A39" s="102">
        <v>3</v>
      </c>
      <c r="B39" s="387" t="s">
        <v>43</v>
      </c>
      <c r="C39" s="163" t="s">
        <v>19</v>
      </c>
      <c r="D39" s="90">
        <v>10.1</v>
      </c>
      <c r="E39" s="86"/>
      <c r="F39" s="86"/>
      <c r="G39" s="87"/>
      <c r="H39" s="88"/>
      <c r="I39" s="88"/>
      <c r="J39" s="103"/>
      <c r="K39" s="159"/>
      <c r="L39" s="88"/>
      <c r="M39" s="88"/>
      <c r="N39" s="88"/>
      <c r="O39" s="103"/>
    </row>
    <row r="40" spans="1:15" s="62" customFormat="1" x14ac:dyDescent="0.3">
      <c r="A40" s="102"/>
      <c r="B40" s="391" t="s">
        <v>40</v>
      </c>
      <c r="C40" s="163" t="s">
        <v>19</v>
      </c>
      <c r="D40" s="79">
        <v>20.8</v>
      </c>
      <c r="E40" s="86"/>
      <c r="F40" s="86"/>
      <c r="G40" s="87"/>
      <c r="H40" s="88"/>
      <c r="I40" s="88"/>
      <c r="J40" s="103"/>
      <c r="K40" s="159"/>
      <c r="L40" s="88"/>
      <c r="M40" s="88"/>
      <c r="N40" s="88"/>
      <c r="O40" s="103"/>
    </row>
    <row r="41" spans="1:15" s="62" customFormat="1" x14ac:dyDescent="0.3">
      <c r="A41" s="102"/>
      <c r="B41" s="391" t="s">
        <v>44</v>
      </c>
      <c r="C41" s="163" t="s">
        <v>19</v>
      </c>
      <c r="D41" s="79">
        <v>10.3</v>
      </c>
      <c r="E41" s="86"/>
      <c r="F41" s="86"/>
      <c r="G41" s="87"/>
      <c r="H41" s="88"/>
      <c r="I41" s="88"/>
      <c r="J41" s="103"/>
      <c r="K41" s="159"/>
      <c r="L41" s="88"/>
      <c r="M41" s="88"/>
      <c r="N41" s="88"/>
      <c r="O41" s="103"/>
    </row>
    <row r="42" spans="1:15" s="62" customFormat="1" x14ac:dyDescent="0.3">
      <c r="A42" s="102"/>
      <c r="B42" s="391" t="s">
        <v>45</v>
      </c>
      <c r="C42" s="163" t="s">
        <v>19</v>
      </c>
      <c r="D42" s="79">
        <v>20.8</v>
      </c>
      <c r="E42" s="86"/>
      <c r="F42" s="86"/>
      <c r="G42" s="87"/>
      <c r="H42" s="88"/>
      <c r="I42" s="88"/>
      <c r="J42" s="103"/>
      <c r="K42" s="159"/>
      <c r="L42" s="88"/>
      <c r="M42" s="88"/>
      <c r="N42" s="88"/>
      <c r="O42" s="103"/>
    </row>
    <row r="43" spans="1:15" s="62" customFormat="1" x14ac:dyDescent="0.3">
      <c r="A43" s="102"/>
      <c r="B43" s="391" t="s">
        <v>41</v>
      </c>
      <c r="C43" s="163" t="s">
        <v>19</v>
      </c>
      <c r="D43" s="79">
        <v>5.0999999999999996</v>
      </c>
      <c r="E43" s="86"/>
      <c r="F43" s="86"/>
      <c r="G43" s="87"/>
      <c r="H43" s="88"/>
      <c r="I43" s="88"/>
      <c r="J43" s="103"/>
      <c r="K43" s="159"/>
      <c r="L43" s="88"/>
      <c r="M43" s="88"/>
      <c r="N43" s="88"/>
      <c r="O43" s="103"/>
    </row>
    <row r="44" spans="1:15" s="62" customFormat="1" x14ac:dyDescent="0.3">
      <c r="A44" s="102"/>
      <c r="B44" s="391" t="s">
        <v>31</v>
      </c>
      <c r="C44" s="163" t="s">
        <v>32</v>
      </c>
      <c r="D44" s="79">
        <v>1</v>
      </c>
      <c r="E44" s="86"/>
      <c r="F44" s="86"/>
      <c r="G44" s="87"/>
      <c r="H44" s="88"/>
      <c r="I44" s="88"/>
      <c r="J44" s="103"/>
      <c r="K44" s="159"/>
      <c r="L44" s="88"/>
      <c r="M44" s="88"/>
      <c r="N44" s="88"/>
      <c r="O44" s="103"/>
    </row>
    <row r="45" spans="1:15" s="62" customFormat="1" x14ac:dyDescent="0.3">
      <c r="A45" s="102">
        <v>4</v>
      </c>
      <c r="B45" s="387" t="s">
        <v>46</v>
      </c>
      <c r="C45" s="163" t="s">
        <v>22</v>
      </c>
      <c r="D45" s="79">
        <v>4</v>
      </c>
      <c r="E45" s="86"/>
      <c r="F45" s="86"/>
      <c r="G45" s="87"/>
      <c r="H45" s="88"/>
      <c r="I45" s="88"/>
      <c r="J45" s="103"/>
      <c r="K45" s="159"/>
      <c r="L45" s="88"/>
      <c r="M45" s="88"/>
      <c r="N45" s="88"/>
      <c r="O45" s="103"/>
    </row>
    <row r="46" spans="1:15" s="62" customFormat="1" x14ac:dyDescent="0.3">
      <c r="A46" s="102"/>
      <c r="B46" s="391" t="s">
        <v>47</v>
      </c>
      <c r="C46" s="163" t="s">
        <v>22</v>
      </c>
      <c r="D46" s="79">
        <v>2</v>
      </c>
      <c r="E46" s="86"/>
      <c r="F46" s="86"/>
      <c r="G46" s="87"/>
      <c r="H46" s="88"/>
      <c r="I46" s="88"/>
      <c r="J46" s="103"/>
      <c r="K46" s="159"/>
      <c r="L46" s="88"/>
      <c r="M46" s="88"/>
      <c r="N46" s="88"/>
      <c r="O46" s="103"/>
    </row>
    <row r="47" spans="1:15" s="62" customFormat="1" x14ac:dyDescent="0.3">
      <c r="A47" s="102"/>
      <c r="B47" s="391" t="s">
        <v>47</v>
      </c>
      <c r="C47" s="163" t="s">
        <v>22</v>
      </c>
      <c r="D47" s="79">
        <v>4</v>
      </c>
      <c r="E47" s="86"/>
      <c r="F47" s="86"/>
      <c r="G47" s="87"/>
      <c r="H47" s="88"/>
      <c r="I47" s="88"/>
      <c r="J47" s="103"/>
      <c r="K47" s="159"/>
      <c r="L47" s="88"/>
      <c r="M47" s="88"/>
      <c r="N47" s="88"/>
      <c r="O47" s="103"/>
    </row>
    <row r="48" spans="1:15" s="62" customFormat="1" x14ac:dyDescent="0.3">
      <c r="A48" s="102"/>
      <c r="B48" s="391" t="s">
        <v>48</v>
      </c>
      <c r="C48" s="163" t="s">
        <v>22</v>
      </c>
      <c r="D48" s="79">
        <v>2</v>
      </c>
      <c r="E48" s="86"/>
      <c r="F48" s="86"/>
      <c r="G48" s="87"/>
      <c r="H48" s="88"/>
      <c r="I48" s="88"/>
      <c r="J48" s="103"/>
      <c r="K48" s="159"/>
      <c r="L48" s="88"/>
      <c r="M48" s="88"/>
      <c r="N48" s="88"/>
      <c r="O48" s="103"/>
    </row>
    <row r="49" spans="1:15" s="62" customFormat="1" x14ac:dyDescent="0.3">
      <c r="A49" s="102"/>
      <c r="B49" s="391" t="s">
        <v>49</v>
      </c>
      <c r="C49" s="163" t="s">
        <v>32</v>
      </c>
      <c r="D49" s="79">
        <v>1</v>
      </c>
      <c r="E49" s="86"/>
      <c r="F49" s="86"/>
      <c r="G49" s="87"/>
      <c r="H49" s="88"/>
      <c r="I49" s="88"/>
      <c r="J49" s="103"/>
      <c r="K49" s="159"/>
      <c r="L49" s="88"/>
      <c r="M49" s="88"/>
      <c r="N49" s="88"/>
      <c r="O49" s="103"/>
    </row>
    <row r="50" spans="1:15" s="62" customFormat="1" x14ac:dyDescent="0.3">
      <c r="A50" s="102"/>
      <c r="B50" s="391" t="s">
        <v>50</v>
      </c>
      <c r="C50" s="163" t="s">
        <v>19</v>
      </c>
      <c r="D50" s="79">
        <v>5.6</v>
      </c>
      <c r="E50" s="86"/>
      <c r="F50" s="86"/>
      <c r="G50" s="87"/>
      <c r="H50" s="88"/>
      <c r="I50" s="88"/>
      <c r="J50" s="103"/>
      <c r="K50" s="159"/>
      <c r="L50" s="88"/>
      <c r="M50" s="88"/>
      <c r="N50" s="88"/>
      <c r="O50" s="103"/>
    </row>
    <row r="51" spans="1:15" s="62" customFormat="1" ht="15" thickBot="1" x14ac:dyDescent="0.35">
      <c r="A51" s="106"/>
      <c r="B51" s="393" t="s">
        <v>51</v>
      </c>
      <c r="C51" s="164" t="s">
        <v>35</v>
      </c>
      <c r="D51" s="107">
        <v>0.3</v>
      </c>
      <c r="E51" s="108"/>
      <c r="F51" s="108"/>
      <c r="G51" s="109"/>
      <c r="H51" s="110"/>
      <c r="I51" s="110"/>
      <c r="J51" s="111"/>
      <c r="K51" s="160"/>
      <c r="L51" s="110"/>
      <c r="M51" s="110"/>
      <c r="N51" s="110"/>
      <c r="O51" s="111"/>
    </row>
    <row r="52" spans="1:15" s="19" customFormat="1" ht="15" thickBot="1" x14ac:dyDescent="0.35">
      <c r="A52" s="64"/>
      <c r="B52" s="394" t="s">
        <v>52</v>
      </c>
      <c r="C52" s="411"/>
      <c r="D52" s="412"/>
      <c r="E52" s="412"/>
      <c r="F52" s="412"/>
      <c r="G52" s="412"/>
      <c r="H52" s="412"/>
      <c r="I52" s="412"/>
      <c r="J52" s="412"/>
      <c r="K52" s="412"/>
      <c r="L52" s="412"/>
      <c r="M52" s="412"/>
      <c r="N52" s="412"/>
      <c r="O52" s="413"/>
    </row>
    <row r="53" spans="1:15" s="62" customFormat="1" x14ac:dyDescent="0.3">
      <c r="A53" s="120">
        <v>1</v>
      </c>
      <c r="B53" s="395" t="s">
        <v>53</v>
      </c>
      <c r="C53" s="166" t="s">
        <v>54</v>
      </c>
      <c r="D53" s="121">
        <v>4</v>
      </c>
      <c r="E53" s="114"/>
      <c r="F53" s="114"/>
      <c r="G53" s="115"/>
      <c r="H53" s="116"/>
      <c r="I53" s="116"/>
      <c r="J53" s="117"/>
      <c r="K53" s="161"/>
      <c r="L53" s="116"/>
      <c r="M53" s="116"/>
      <c r="N53" s="116"/>
      <c r="O53" s="117"/>
    </row>
    <row r="54" spans="1:15" s="62" customFormat="1" x14ac:dyDescent="0.3">
      <c r="A54" s="104">
        <v>2</v>
      </c>
      <c r="B54" s="392" t="s">
        <v>55</v>
      </c>
      <c r="C54" s="167" t="s">
        <v>54</v>
      </c>
      <c r="D54" s="94">
        <v>1</v>
      </c>
      <c r="E54" s="86"/>
      <c r="F54" s="86"/>
      <c r="G54" s="87"/>
      <c r="H54" s="88"/>
      <c r="I54" s="88"/>
      <c r="J54" s="103"/>
      <c r="K54" s="159"/>
      <c r="L54" s="88"/>
      <c r="M54" s="88"/>
      <c r="N54" s="88"/>
      <c r="O54" s="103"/>
    </row>
    <row r="55" spans="1:15" s="62" customFormat="1" x14ac:dyDescent="0.3">
      <c r="A55" s="104">
        <v>3</v>
      </c>
      <c r="B55" s="392" t="s">
        <v>56</v>
      </c>
      <c r="C55" s="167" t="s">
        <v>54</v>
      </c>
      <c r="D55" s="94">
        <v>1</v>
      </c>
      <c r="E55" s="86"/>
      <c r="F55" s="86"/>
      <c r="G55" s="87"/>
      <c r="H55" s="88"/>
      <c r="I55" s="88"/>
      <c r="J55" s="103"/>
      <c r="K55" s="159"/>
      <c r="L55" s="88"/>
      <c r="M55" s="88"/>
      <c r="N55" s="88"/>
      <c r="O55" s="103"/>
    </row>
    <row r="56" spans="1:15" s="62" customFormat="1" x14ac:dyDescent="0.3">
      <c r="A56" s="104">
        <v>4</v>
      </c>
      <c r="B56" s="392" t="s">
        <v>57</v>
      </c>
      <c r="C56" s="167" t="s">
        <v>54</v>
      </c>
      <c r="D56" s="94">
        <v>1</v>
      </c>
      <c r="E56" s="86"/>
      <c r="F56" s="86"/>
      <c r="G56" s="87"/>
      <c r="H56" s="88"/>
      <c r="I56" s="88"/>
      <c r="J56" s="103"/>
      <c r="K56" s="159"/>
      <c r="L56" s="88"/>
      <c r="M56" s="88"/>
      <c r="N56" s="88"/>
      <c r="O56" s="103"/>
    </row>
    <row r="57" spans="1:15" s="62" customFormat="1" x14ac:dyDescent="0.3">
      <c r="A57" s="104">
        <v>5</v>
      </c>
      <c r="B57" s="392" t="s">
        <v>248</v>
      </c>
      <c r="C57" s="167" t="s">
        <v>54</v>
      </c>
      <c r="D57" s="94">
        <v>7</v>
      </c>
      <c r="E57" s="86"/>
      <c r="F57" s="86"/>
      <c r="G57" s="87"/>
      <c r="H57" s="88"/>
      <c r="I57" s="88"/>
      <c r="J57" s="103"/>
      <c r="K57" s="159"/>
      <c r="L57" s="88"/>
      <c r="M57" s="88"/>
      <c r="N57" s="88"/>
      <c r="O57" s="103"/>
    </row>
    <row r="58" spans="1:15" s="62" customFormat="1" ht="15" thickBot="1" x14ac:dyDescent="0.35">
      <c r="A58" s="106">
        <v>6</v>
      </c>
      <c r="B58" s="388" t="s">
        <v>58</v>
      </c>
      <c r="C58" s="164" t="s">
        <v>22</v>
      </c>
      <c r="D58" s="107">
        <v>2</v>
      </c>
      <c r="E58" s="108"/>
      <c r="F58" s="108"/>
      <c r="G58" s="109"/>
      <c r="H58" s="110"/>
      <c r="I58" s="110"/>
      <c r="J58" s="111"/>
      <c r="K58" s="160"/>
      <c r="L58" s="110"/>
      <c r="M58" s="110"/>
      <c r="N58" s="110"/>
      <c r="O58" s="111"/>
    </row>
    <row r="59" spans="1:15" s="19" customFormat="1" ht="15" thickBot="1" x14ac:dyDescent="0.35">
      <c r="A59" s="61"/>
      <c r="B59" s="389" t="s">
        <v>59</v>
      </c>
      <c r="C59" s="408"/>
      <c r="D59" s="409"/>
      <c r="E59" s="409"/>
      <c r="F59" s="409"/>
      <c r="G59" s="409"/>
      <c r="H59" s="409"/>
      <c r="I59" s="409"/>
      <c r="J59" s="409"/>
      <c r="K59" s="409"/>
      <c r="L59" s="409"/>
      <c r="M59" s="409"/>
      <c r="N59" s="409"/>
      <c r="O59" s="410"/>
    </row>
    <row r="60" spans="1:15" s="62" customFormat="1" x14ac:dyDescent="0.3">
      <c r="A60" s="112">
        <v>1</v>
      </c>
      <c r="B60" s="390" t="s">
        <v>60</v>
      </c>
      <c r="C60" s="165" t="s">
        <v>19</v>
      </c>
      <c r="D60" s="113">
        <v>86.1</v>
      </c>
      <c r="E60" s="114"/>
      <c r="F60" s="114"/>
      <c r="G60" s="115"/>
      <c r="H60" s="116"/>
      <c r="I60" s="116"/>
      <c r="J60" s="117"/>
      <c r="K60" s="161"/>
      <c r="L60" s="116"/>
      <c r="M60" s="116"/>
      <c r="N60" s="116"/>
      <c r="O60" s="117"/>
    </row>
    <row r="61" spans="1:15" s="62" customFormat="1" x14ac:dyDescent="0.3">
      <c r="A61" s="102"/>
      <c r="B61" s="391" t="s">
        <v>61</v>
      </c>
      <c r="C61" s="163" t="s">
        <v>19</v>
      </c>
      <c r="D61" s="90">
        <v>88.4</v>
      </c>
      <c r="E61" s="86"/>
      <c r="F61" s="86"/>
      <c r="G61" s="87"/>
      <c r="H61" s="88"/>
      <c r="I61" s="88"/>
      <c r="J61" s="103"/>
      <c r="K61" s="159"/>
      <c r="L61" s="88"/>
      <c r="M61" s="88"/>
      <c r="N61" s="88"/>
      <c r="O61" s="103"/>
    </row>
    <row r="62" spans="1:15" s="62" customFormat="1" x14ac:dyDescent="0.3">
      <c r="A62" s="102"/>
      <c r="B62" s="391" t="s">
        <v>31</v>
      </c>
      <c r="C62" s="163" t="s">
        <v>32</v>
      </c>
      <c r="D62" s="79">
        <v>1</v>
      </c>
      <c r="E62" s="86"/>
      <c r="F62" s="86"/>
      <c r="G62" s="87"/>
      <c r="H62" s="88"/>
      <c r="I62" s="88"/>
      <c r="J62" s="103"/>
      <c r="K62" s="159"/>
      <c r="L62" s="88"/>
      <c r="M62" s="88"/>
      <c r="N62" s="88"/>
      <c r="O62" s="103"/>
    </row>
    <row r="63" spans="1:15" s="62" customFormat="1" x14ac:dyDescent="0.3">
      <c r="A63" s="102">
        <v>2</v>
      </c>
      <c r="B63" s="387" t="s">
        <v>62</v>
      </c>
      <c r="C63" s="163" t="s">
        <v>19</v>
      </c>
      <c r="D63" s="90">
        <v>36.200000000000003</v>
      </c>
      <c r="E63" s="86"/>
      <c r="F63" s="86"/>
      <c r="G63" s="87"/>
      <c r="H63" s="88"/>
      <c r="I63" s="88"/>
      <c r="J63" s="103"/>
      <c r="K63" s="159"/>
      <c r="L63" s="88"/>
      <c r="M63" s="88"/>
      <c r="N63" s="88"/>
      <c r="O63" s="103"/>
    </row>
    <row r="64" spans="1:15" s="62" customFormat="1" x14ac:dyDescent="0.3">
      <c r="A64" s="102"/>
      <c r="B64" s="391" t="s">
        <v>63</v>
      </c>
      <c r="C64" s="163" t="s">
        <v>19</v>
      </c>
      <c r="D64" s="90">
        <v>39.1</v>
      </c>
      <c r="E64" s="86"/>
      <c r="F64" s="86"/>
      <c r="G64" s="87"/>
      <c r="H64" s="88"/>
      <c r="I64" s="88"/>
      <c r="J64" s="103"/>
      <c r="K64" s="159"/>
      <c r="L64" s="88"/>
      <c r="M64" s="88"/>
      <c r="N64" s="88"/>
      <c r="O64" s="103"/>
    </row>
    <row r="65" spans="1:15" s="62" customFormat="1" x14ac:dyDescent="0.3">
      <c r="A65" s="102"/>
      <c r="B65" s="391" t="s">
        <v>64</v>
      </c>
      <c r="C65" s="163" t="s">
        <v>65</v>
      </c>
      <c r="D65" s="79">
        <v>162.9</v>
      </c>
      <c r="E65" s="86"/>
      <c r="F65" s="86"/>
      <c r="G65" s="87"/>
      <c r="H65" s="88"/>
      <c r="I65" s="88"/>
      <c r="J65" s="103"/>
      <c r="K65" s="159"/>
      <c r="L65" s="88"/>
      <c r="M65" s="88"/>
      <c r="N65" s="88"/>
      <c r="O65" s="103"/>
    </row>
    <row r="66" spans="1:15" s="62" customFormat="1" x14ac:dyDescent="0.3">
      <c r="A66" s="102"/>
      <c r="B66" s="391" t="s">
        <v>66</v>
      </c>
      <c r="C66" s="163" t="s">
        <v>65</v>
      </c>
      <c r="D66" s="79">
        <v>18.100000000000001</v>
      </c>
      <c r="E66" s="86"/>
      <c r="F66" s="86"/>
      <c r="G66" s="87"/>
      <c r="H66" s="88"/>
      <c r="I66" s="88"/>
      <c r="J66" s="103"/>
      <c r="K66" s="159"/>
      <c r="L66" s="88"/>
      <c r="M66" s="88"/>
      <c r="N66" s="88"/>
      <c r="O66" s="103"/>
    </row>
    <row r="67" spans="1:15" s="62" customFormat="1" x14ac:dyDescent="0.3">
      <c r="A67" s="102"/>
      <c r="B67" s="391" t="s">
        <v>31</v>
      </c>
      <c r="C67" s="163" t="s">
        <v>32</v>
      </c>
      <c r="D67" s="79">
        <v>1</v>
      </c>
      <c r="E67" s="86"/>
      <c r="F67" s="86"/>
      <c r="G67" s="87"/>
      <c r="H67" s="88"/>
      <c r="I67" s="88"/>
      <c r="J67" s="103"/>
      <c r="K67" s="159"/>
      <c r="L67" s="88"/>
      <c r="M67" s="88"/>
      <c r="N67" s="88"/>
      <c r="O67" s="103"/>
    </row>
    <row r="68" spans="1:15" s="62" customFormat="1" x14ac:dyDescent="0.3">
      <c r="A68" s="102"/>
      <c r="B68" s="391" t="s">
        <v>249</v>
      </c>
      <c r="C68" s="163" t="s">
        <v>19</v>
      </c>
      <c r="D68" s="79">
        <v>39.1</v>
      </c>
      <c r="E68" s="86"/>
      <c r="F68" s="86"/>
      <c r="G68" s="87"/>
      <c r="H68" s="88"/>
      <c r="I68" s="88"/>
      <c r="J68" s="103"/>
      <c r="K68" s="159"/>
      <c r="L68" s="88"/>
      <c r="M68" s="88"/>
      <c r="N68" s="88"/>
      <c r="O68" s="103"/>
    </row>
    <row r="69" spans="1:15" s="62" customFormat="1" ht="27.6" x14ac:dyDescent="0.3">
      <c r="A69" s="102">
        <v>3</v>
      </c>
      <c r="B69" s="392" t="s">
        <v>250</v>
      </c>
      <c r="C69" s="163" t="s">
        <v>19</v>
      </c>
      <c r="D69" s="90">
        <v>197.1</v>
      </c>
      <c r="E69" s="86"/>
      <c r="F69" s="86"/>
      <c r="G69" s="87"/>
      <c r="H69" s="88"/>
      <c r="I69" s="88"/>
      <c r="J69" s="103"/>
      <c r="K69" s="159"/>
      <c r="L69" s="88"/>
      <c r="M69" s="88"/>
      <c r="N69" s="88"/>
      <c r="O69" s="103"/>
    </row>
    <row r="70" spans="1:15" s="62" customFormat="1" ht="25.5" customHeight="1" x14ac:dyDescent="0.3">
      <c r="A70" s="105"/>
      <c r="B70" s="396" t="s">
        <v>67</v>
      </c>
      <c r="C70" s="168" t="s">
        <v>65</v>
      </c>
      <c r="D70" s="92">
        <v>709.5</v>
      </c>
      <c r="E70" s="93"/>
      <c r="F70" s="86"/>
      <c r="G70" s="87"/>
      <c r="H70" s="88"/>
      <c r="I70" s="88"/>
      <c r="J70" s="103"/>
      <c r="K70" s="159"/>
      <c r="L70" s="88"/>
      <c r="M70" s="88"/>
      <c r="N70" s="88"/>
      <c r="O70" s="103"/>
    </row>
    <row r="71" spans="1:15" s="62" customFormat="1" x14ac:dyDescent="0.3">
      <c r="A71" s="105"/>
      <c r="B71" s="396" t="s">
        <v>68</v>
      </c>
      <c r="C71" s="168" t="s">
        <v>69</v>
      </c>
      <c r="D71" s="90">
        <v>5.9</v>
      </c>
      <c r="E71" s="93"/>
      <c r="F71" s="86"/>
      <c r="G71" s="87"/>
      <c r="H71" s="88"/>
      <c r="I71" s="88"/>
      <c r="J71" s="103"/>
      <c r="K71" s="159"/>
      <c r="L71" s="88"/>
      <c r="M71" s="88"/>
      <c r="N71" s="88"/>
      <c r="O71" s="103"/>
    </row>
    <row r="72" spans="1:15" s="62" customFormat="1" ht="27" customHeight="1" x14ac:dyDescent="0.3">
      <c r="A72" s="102">
        <v>4</v>
      </c>
      <c r="B72" s="392" t="s">
        <v>70</v>
      </c>
      <c r="C72" s="163" t="s">
        <v>19</v>
      </c>
      <c r="D72" s="90">
        <v>197.1</v>
      </c>
      <c r="E72" s="86"/>
      <c r="F72" s="86"/>
      <c r="G72" s="87"/>
      <c r="H72" s="88"/>
      <c r="I72" s="88"/>
      <c r="J72" s="103"/>
      <c r="K72" s="159"/>
      <c r="L72" s="88"/>
      <c r="M72" s="88"/>
      <c r="N72" s="88"/>
      <c r="O72" s="103"/>
    </row>
    <row r="73" spans="1:15" s="62" customFormat="1" x14ac:dyDescent="0.3">
      <c r="A73" s="105"/>
      <c r="B73" s="396" t="s">
        <v>71</v>
      </c>
      <c r="C73" s="168" t="s">
        <v>72</v>
      </c>
      <c r="D73" s="90">
        <v>29.6</v>
      </c>
      <c r="E73" s="93"/>
      <c r="F73" s="86"/>
      <c r="G73" s="87"/>
      <c r="H73" s="88"/>
      <c r="I73" s="88"/>
      <c r="J73" s="103"/>
      <c r="K73" s="159"/>
      <c r="L73" s="88"/>
      <c r="M73" s="88"/>
      <c r="N73" s="88"/>
      <c r="O73" s="103"/>
    </row>
    <row r="74" spans="1:15" s="62" customFormat="1" x14ac:dyDescent="0.3">
      <c r="A74" s="105"/>
      <c r="B74" s="397" t="s">
        <v>73</v>
      </c>
      <c r="C74" s="168" t="s">
        <v>65</v>
      </c>
      <c r="D74" s="92">
        <v>55.2</v>
      </c>
      <c r="E74" s="93"/>
      <c r="F74" s="86"/>
      <c r="G74" s="87"/>
      <c r="H74" s="88"/>
      <c r="I74" s="88"/>
      <c r="J74" s="103"/>
      <c r="K74" s="159"/>
      <c r="L74" s="88"/>
      <c r="M74" s="88"/>
      <c r="N74" s="88"/>
      <c r="O74" s="103"/>
    </row>
    <row r="75" spans="1:15" s="62" customFormat="1" x14ac:dyDescent="0.3">
      <c r="A75" s="105">
        <v>5</v>
      </c>
      <c r="B75" s="398" t="s">
        <v>262</v>
      </c>
      <c r="C75" s="168" t="s">
        <v>75</v>
      </c>
      <c r="D75" s="92">
        <v>12</v>
      </c>
      <c r="E75" s="93"/>
      <c r="F75" s="86"/>
      <c r="G75" s="87"/>
      <c r="H75" s="88"/>
      <c r="I75" s="88"/>
      <c r="J75" s="103"/>
      <c r="K75" s="159"/>
      <c r="L75" s="88"/>
      <c r="M75" s="88"/>
      <c r="N75" s="88"/>
      <c r="O75" s="103"/>
    </row>
    <row r="76" spans="1:15" s="62" customFormat="1" x14ac:dyDescent="0.3">
      <c r="A76" s="102">
        <v>6</v>
      </c>
      <c r="B76" s="387" t="s">
        <v>263</v>
      </c>
      <c r="C76" s="163" t="s">
        <v>19</v>
      </c>
      <c r="D76" s="79">
        <v>76.8</v>
      </c>
      <c r="E76" s="86"/>
      <c r="F76" s="86"/>
      <c r="G76" s="87"/>
      <c r="H76" s="88"/>
      <c r="I76" s="88"/>
      <c r="J76" s="103"/>
      <c r="K76" s="159"/>
      <c r="L76" s="88"/>
      <c r="M76" s="88"/>
      <c r="N76" s="88"/>
      <c r="O76" s="103"/>
    </row>
    <row r="77" spans="1:15" s="62" customFormat="1" x14ac:dyDescent="0.3">
      <c r="A77" s="102"/>
      <c r="B77" s="391" t="s">
        <v>251</v>
      </c>
      <c r="C77" s="163" t="s">
        <v>19</v>
      </c>
      <c r="D77" s="90">
        <v>82.3</v>
      </c>
      <c r="E77" s="86"/>
      <c r="F77" s="86"/>
      <c r="G77" s="87"/>
      <c r="H77" s="88"/>
      <c r="I77" s="88"/>
      <c r="J77" s="103"/>
      <c r="K77" s="159"/>
      <c r="L77" s="88"/>
      <c r="M77" s="88"/>
      <c r="N77" s="88"/>
      <c r="O77" s="103"/>
    </row>
    <row r="78" spans="1:15" s="62" customFormat="1" x14ac:dyDescent="0.3">
      <c r="A78" s="102"/>
      <c r="B78" s="391" t="s">
        <v>74</v>
      </c>
      <c r="C78" s="163" t="s">
        <v>65</v>
      </c>
      <c r="D78" s="90">
        <v>25.2</v>
      </c>
      <c r="E78" s="86"/>
      <c r="F78" s="86"/>
      <c r="G78" s="87"/>
      <c r="H78" s="88"/>
      <c r="I78" s="88"/>
      <c r="J78" s="103"/>
      <c r="K78" s="159"/>
      <c r="L78" s="88"/>
      <c r="M78" s="88"/>
      <c r="N78" s="88"/>
      <c r="O78" s="103"/>
    </row>
    <row r="79" spans="1:15" s="62" customFormat="1" x14ac:dyDescent="0.3">
      <c r="A79" s="102"/>
      <c r="B79" s="391" t="s">
        <v>31</v>
      </c>
      <c r="C79" s="163" t="s">
        <v>32</v>
      </c>
      <c r="D79" s="79">
        <v>1</v>
      </c>
      <c r="E79" s="86"/>
      <c r="F79" s="86"/>
      <c r="G79" s="87"/>
      <c r="H79" s="88"/>
      <c r="I79" s="88"/>
      <c r="J79" s="103"/>
      <c r="K79" s="159"/>
      <c r="L79" s="88"/>
      <c r="M79" s="88"/>
      <c r="N79" s="88"/>
      <c r="O79" s="103"/>
    </row>
    <row r="80" spans="1:15" s="62" customFormat="1" x14ac:dyDescent="0.3">
      <c r="A80" s="102">
        <v>7</v>
      </c>
      <c r="B80" s="387" t="s">
        <v>333</v>
      </c>
      <c r="C80" s="163" t="s">
        <v>75</v>
      </c>
      <c r="D80" s="90">
        <v>82.8</v>
      </c>
      <c r="E80" s="86"/>
      <c r="F80" s="86"/>
      <c r="G80" s="87"/>
      <c r="H80" s="88"/>
      <c r="I80" s="88"/>
      <c r="J80" s="103"/>
      <c r="K80" s="159"/>
      <c r="L80" s="88"/>
      <c r="M80" s="88"/>
      <c r="N80" s="88"/>
      <c r="O80" s="103"/>
    </row>
    <row r="81" spans="1:15" s="62" customFormat="1" x14ac:dyDescent="0.3">
      <c r="A81" s="102"/>
      <c r="B81" s="391" t="s">
        <v>76</v>
      </c>
      <c r="C81" s="163" t="s">
        <v>75</v>
      </c>
      <c r="D81" s="90">
        <v>85.3</v>
      </c>
      <c r="E81" s="86"/>
      <c r="F81" s="86"/>
      <c r="G81" s="87"/>
      <c r="H81" s="88"/>
      <c r="I81" s="88"/>
      <c r="J81" s="103"/>
      <c r="K81" s="159"/>
      <c r="L81" s="88"/>
      <c r="M81" s="88"/>
      <c r="N81" s="88"/>
      <c r="O81" s="103"/>
    </row>
    <row r="82" spans="1:15" s="62" customFormat="1" x14ac:dyDescent="0.3">
      <c r="A82" s="102"/>
      <c r="B82" s="391" t="s">
        <v>31</v>
      </c>
      <c r="C82" s="163" t="s">
        <v>32</v>
      </c>
      <c r="D82" s="79">
        <v>1</v>
      </c>
      <c r="E82" s="86"/>
      <c r="F82" s="86"/>
      <c r="G82" s="87"/>
      <c r="H82" s="88"/>
      <c r="I82" s="88"/>
      <c r="J82" s="103"/>
      <c r="K82" s="159"/>
      <c r="L82" s="88"/>
      <c r="M82" s="88"/>
      <c r="N82" s="88"/>
      <c r="O82" s="103"/>
    </row>
    <row r="83" spans="1:15" s="62" customFormat="1" x14ac:dyDescent="0.3">
      <c r="A83" s="102">
        <v>8</v>
      </c>
      <c r="B83" s="387" t="s">
        <v>77</v>
      </c>
      <c r="C83" s="163" t="s">
        <v>19</v>
      </c>
      <c r="D83" s="79">
        <v>10</v>
      </c>
      <c r="E83" s="86"/>
      <c r="F83" s="86"/>
      <c r="G83" s="87"/>
      <c r="H83" s="88"/>
      <c r="I83" s="88"/>
      <c r="J83" s="103"/>
      <c r="K83" s="159"/>
      <c r="L83" s="88"/>
      <c r="M83" s="88"/>
      <c r="N83" s="88"/>
      <c r="O83" s="103"/>
    </row>
    <row r="84" spans="1:15" s="62" customFormat="1" x14ac:dyDescent="0.3">
      <c r="A84" s="102"/>
      <c r="B84" s="391" t="s">
        <v>78</v>
      </c>
      <c r="C84" s="163" t="s">
        <v>19</v>
      </c>
      <c r="D84" s="79">
        <v>10.8</v>
      </c>
      <c r="E84" s="86"/>
      <c r="F84" s="86"/>
      <c r="G84" s="87"/>
      <c r="H84" s="88"/>
      <c r="I84" s="88"/>
      <c r="J84" s="103"/>
      <c r="K84" s="159"/>
      <c r="L84" s="88"/>
      <c r="M84" s="88"/>
      <c r="N84" s="88"/>
      <c r="O84" s="103"/>
    </row>
    <row r="85" spans="1:15" s="62" customFormat="1" x14ac:dyDescent="0.3">
      <c r="A85" s="102"/>
      <c r="B85" s="391" t="s">
        <v>64</v>
      </c>
      <c r="C85" s="163" t="s">
        <v>65</v>
      </c>
      <c r="D85" s="79">
        <v>45</v>
      </c>
      <c r="E85" s="86"/>
      <c r="F85" s="86"/>
      <c r="G85" s="87"/>
      <c r="H85" s="88"/>
      <c r="I85" s="88"/>
      <c r="J85" s="103"/>
      <c r="K85" s="159"/>
      <c r="L85" s="88"/>
      <c r="M85" s="88"/>
      <c r="N85" s="88"/>
      <c r="O85" s="103"/>
    </row>
    <row r="86" spans="1:15" s="62" customFormat="1" x14ac:dyDescent="0.3">
      <c r="A86" s="102"/>
      <c r="B86" s="391" t="s">
        <v>66</v>
      </c>
      <c r="C86" s="163" t="s">
        <v>65</v>
      </c>
      <c r="D86" s="79">
        <v>5</v>
      </c>
      <c r="E86" s="86"/>
      <c r="F86" s="86"/>
      <c r="G86" s="87"/>
      <c r="H86" s="88"/>
      <c r="I86" s="88"/>
      <c r="J86" s="103"/>
      <c r="K86" s="159"/>
      <c r="L86" s="88"/>
      <c r="M86" s="88"/>
      <c r="N86" s="88"/>
      <c r="O86" s="103"/>
    </row>
    <row r="87" spans="1:15" s="62" customFormat="1" x14ac:dyDescent="0.3">
      <c r="A87" s="102"/>
      <c r="B87" s="391" t="s">
        <v>252</v>
      </c>
      <c r="C87" s="163" t="s">
        <v>19</v>
      </c>
      <c r="D87" s="79">
        <v>10</v>
      </c>
      <c r="E87" s="86"/>
      <c r="F87" s="86"/>
      <c r="G87" s="87"/>
      <c r="H87" s="88"/>
      <c r="I87" s="88"/>
      <c r="J87" s="103"/>
      <c r="K87" s="159"/>
      <c r="L87" s="88"/>
      <c r="M87" s="88"/>
      <c r="N87" s="88"/>
      <c r="O87" s="103"/>
    </row>
    <row r="88" spans="1:15" s="62" customFormat="1" ht="69.599999999999994" thickBot="1" x14ac:dyDescent="0.35">
      <c r="A88" s="106">
        <v>9</v>
      </c>
      <c r="B88" s="399" t="s">
        <v>253</v>
      </c>
      <c r="C88" s="164" t="s">
        <v>32</v>
      </c>
      <c r="D88" s="107">
        <v>1</v>
      </c>
      <c r="E88" s="108"/>
      <c r="F88" s="108"/>
      <c r="G88" s="109"/>
      <c r="H88" s="110"/>
      <c r="I88" s="110"/>
      <c r="J88" s="111"/>
      <c r="K88" s="160"/>
      <c r="L88" s="110"/>
      <c r="M88" s="110"/>
      <c r="N88" s="110"/>
      <c r="O88" s="111"/>
    </row>
    <row r="89" spans="1:15" s="19" customFormat="1" ht="15" thickBot="1" x14ac:dyDescent="0.35">
      <c r="A89" s="61"/>
      <c r="B89" s="389" t="s">
        <v>79</v>
      </c>
      <c r="C89" s="408"/>
      <c r="D89" s="409"/>
      <c r="E89" s="409"/>
      <c r="F89" s="409"/>
      <c r="G89" s="409"/>
      <c r="H89" s="409"/>
      <c r="I89" s="409"/>
      <c r="J89" s="409"/>
      <c r="K89" s="409"/>
      <c r="L89" s="409"/>
      <c r="M89" s="409"/>
      <c r="N89" s="409"/>
      <c r="O89" s="410"/>
    </row>
    <row r="90" spans="1:15" s="62" customFormat="1" x14ac:dyDescent="0.3">
      <c r="A90" s="112">
        <v>1</v>
      </c>
      <c r="B90" s="390" t="s">
        <v>254</v>
      </c>
      <c r="C90" s="165" t="s">
        <v>22</v>
      </c>
      <c r="D90" s="113">
        <v>1</v>
      </c>
      <c r="E90" s="114"/>
      <c r="F90" s="114"/>
      <c r="G90" s="115"/>
      <c r="H90" s="116"/>
      <c r="I90" s="116"/>
      <c r="J90" s="117"/>
      <c r="K90" s="161"/>
      <c r="L90" s="116"/>
      <c r="M90" s="116"/>
      <c r="N90" s="116"/>
      <c r="O90" s="117"/>
    </row>
    <row r="91" spans="1:15" s="62" customFormat="1" ht="27.6" x14ac:dyDescent="0.3">
      <c r="A91" s="102">
        <v>2</v>
      </c>
      <c r="B91" s="392" t="s">
        <v>255</v>
      </c>
      <c r="C91" s="163" t="s">
        <v>22</v>
      </c>
      <c r="D91" s="79">
        <v>1</v>
      </c>
      <c r="E91" s="86"/>
      <c r="F91" s="86"/>
      <c r="G91" s="87"/>
      <c r="H91" s="88"/>
      <c r="I91" s="88"/>
      <c r="J91" s="103"/>
      <c r="K91" s="159"/>
      <c r="L91" s="88"/>
      <c r="M91" s="88"/>
      <c r="N91" s="88"/>
      <c r="O91" s="103"/>
    </row>
    <row r="92" spans="1:15" s="62" customFormat="1" x14ac:dyDescent="0.3">
      <c r="A92" s="102">
        <v>3</v>
      </c>
      <c r="B92" s="387" t="s">
        <v>256</v>
      </c>
      <c r="C92" s="163" t="s">
        <v>22</v>
      </c>
      <c r="D92" s="79">
        <v>3</v>
      </c>
      <c r="E92" s="86"/>
      <c r="F92" s="86"/>
      <c r="G92" s="87"/>
      <c r="H92" s="88"/>
      <c r="I92" s="88"/>
      <c r="J92" s="103"/>
      <c r="K92" s="159"/>
      <c r="L92" s="88"/>
      <c r="M92" s="88"/>
      <c r="N92" s="88"/>
      <c r="O92" s="103"/>
    </row>
    <row r="93" spans="1:15" s="62" customFormat="1" x14ac:dyDescent="0.3">
      <c r="A93" s="102">
        <v>4</v>
      </c>
      <c r="B93" s="387" t="s">
        <v>257</v>
      </c>
      <c r="C93" s="163" t="s">
        <v>22</v>
      </c>
      <c r="D93" s="79">
        <v>1</v>
      </c>
      <c r="E93" s="86"/>
      <c r="F93" s="86"/>
      <c r="G93" s="87"/>
      <c r="H93" s="88"/>
      <c r="I93" s="88"/>
      <c r="J93" s="103"/>
      <c r="K93" s="159"/>
      <c r="L93" s="88"/>
      <c r="M93" s="88"/>
      <c r="N93" s="88"/>
      <c r="O93" s="103"/>
    </row>
    <row r="94" spans="1:15" s="62" customFormat="1" ht="23.25" customHeight="1" x14ac:dyDescent="0.3">
      <c r="A94" s="102">
        <v>5</v>
      </c>
      <c r="B94" s="392" t="s">
        <v>80</v>
      </c>
      <c r="C94" s="163" t="s">
        <v>81</v>
      </c>
      <c r="D94" s="79">
        <v>1</v>
      </c>
      <c r="E94" s="86"/>
      <c r="F94" s="86"/>
      <c r="G94" s="87"/>
      <c r="H94" s="88"/>
      <c r="I94" s="88"/>
      <c r="J94" s="103"/>
      <c r="K94" s="159"/>
      <c r="L94" s="88"/>
      <c r="M94" s="88"/>
      <c r="N94" s="88"/>
      <c r="O94" s="103"/>
    </row>
    <row r="95" spans="1:15" s="62" customFormat="1" x14ac:dyDescent="0.3">
      <c r="A95" s="102">
        <v>6</v>
      </c>
      <c r="B95" s="392" t="s">
        <v>82</v>
      </c>
      <c r="C95" s="167" t="s">
        <v>35</v>
      </c>
      <c r="D95" s="89">
        <v>21.4</v>
      </c>
      <c r="E95" s="86"/>
      <c r="F95" s="86"/>
      <c r="G95" s="87"/>
      <c r="H95" s="88"/>
      <c r="I95" s="88"/>
      <c r="J95" s="103"/>
      <c r="K95" s="159"/>
      <c r="L95" s="88"/>
      <c r="M95" s="88"/>
      <c r="N95" s="88"/>
      <c r="O95" s="103"/>
    </row>
    <row r="96" spans="1:15" s="62" customFormat="1" ht="27.6" x14ac:dyDescent="0.3">
      <c r="A96" s="102">
        <v>7</v>
      </c>
      <c r="B96" s="392" t="s">
        <v>259</v>
      </c>
      <c r="C96" s="167" t="s">
        <v>22</v>
      </c>
      <c r="D96" s="89">
        <v>2</v>
      </c>
      <c r="E96" s="86"/>
      <c r="F96" s="86"/>
      <c r="G96" s="87"/>
      <c r="H96" s="88"/>
      <c r="I96" s="88"/>
      <c r="J96" s="103"/>
      <c r="K96" s="159"/>
      <c r="L96" s="88"/>
      <c r="M96" s="88"/>
      <c r="N96" s="88"/>
      <c r="O96" s="103"/>
    </row>
    <row r="97" spans="1:15" s="62" customFormat="1" ht="15" thickBot="1" x14ac:dyDescent="0.35">
      <c r="A97" s="106">
        <v>8</v>
      </c>
      <c r="B97" s="400" t="s">
        <v>258</v>
      </c>
      <c r="C97" s="169" t="s">
        <v>81</v>
      </c>
      <c r="D97" s="170">
        <v>1</v>
      </c>
      <c r="E97" s="171"/>
      <c r="F97" s="171"/>
      <c r="G97" s="172"/>
      <c r="H97" s="173"/>
      <c r="I97" s="173"/>
      <c r="J97" s="174"/>
      <c r="K97" s="160"/>
      <c r="L97" s="110"/>
      <c r="M97" s="110"/>
      <c r="N97" s="110"/>
      <c r="O97" s="111"/>
    </row>
    <row r="98" spans="1:15" s="19" customFormat="1" ht="15" thickBot="1" x14ac:dyDescent="0.35">
      <c r="A98" s="36"/>
      <c r="B98" s="401" t="s">
        <v>83</v>
      </c>
      <c r="C98" s="38"/>
      <c r="D98" s="39"/>
      <c r="E98" s="40"/>
      <c r="F98" s="40"/>
      <c r="G98" s="41"/>
      <c r="H98" s="41"/>
      <c r="I98" s="41"/>
      <c r="J98" s="358"/>
      <c r="K98" s="361">
        <f>SUM(K12:K95)</f>
        <v>0</v>
      </c>
      <c r="L98" s="361">
        <f>SUM(L12:L95)</f>
        <v>0</v>
      </c>
      <c r="M98" s="361">
        <f>SUM(M12:M95)</f>
        <v>0</v>
      </c>
      <c r="N98" s="361">
        <f>SUM(N12:N95)</f>
        <v>0</v>
      </c>
      <c r="O98" s="361">
        <f>SUM(O12:O95)</f>
        <v>0</v>
      </c>
    </row>
    <row r="99" spans="1:15" s="19" customFormat="1" ht="15" thickBot="1" x14ac:dyDescent="0.35">
      <c r="A99" s="42"/>
      <c r="B99" s="402" t="s">
        <v>84</v>
      </c>
      <c r="C99" s="122"/>
      <c r="D99" s="123"/>
      <c r="E99" s="124"/>
      <c r="F99" s="124"/>
      <c r="G99" s="124"/>
      <c r="H99" s="124"/>
      <c r="I99" s="124"/>
      <c r="J99" s="359"/>
      <c r="K99" s="362"/>
      <c r="L99" s="362"/>
      <c r="M99" s="362">
        <f>M98*D99</f>
        <v>0</v>
      </c>
      <c r="N99" s="362"/>
      <c r="O99" s="362">
        <f>M98*D99</f>
        <v>0</v>
      </c>
    </row>
    <row r="100" spans="1:15" s="19" customFormat="1" ht="15" thickBot="1" x14ac:dyDescent="0.35">
      <c r="A100" s="47"/>
      <c r="B100" s="48" t="s">
        <v>85</v>
      </c>
      <c r="C100" s="49"/>
      <c r="D100" s="49"/>
      <c r="E100" s="50"/>
      <c r="F100" s="50"/>
      <c r="G100" s="50"/>
      <c r="H100" s="50"/>
      <c r="I100" s="50"/>
      <c r="J100" s="360"/>
      <c r="K100" s="363">
        <f>SUM(K98:K99)</f>
        <v>0</v>
      </c>
      <c r="L100" s="363">
        <f>SUM(L98:L99)</f>
        <v>0</v>
      </c>
      <c r="M100" s="363">
        <f>SUM(M98:M99)</f>
        <v>0</v>
      </c>
      <c r="N100" s="363">
        <f>SUM(N98:N99)</f>
        <v>0</v>
      </c>
      <c r="O100" s="363">
        <f>SUM(O98:O99)</f>
        <v>0</v>
      </c>
    </row>
    <row r="101" spans="1:15" s="19" customFormat="1" x14ac:dyDescent="0.3">
      <c r="A101" s="31"/>
      <c r="B101" s="31"/>
      <c r="C101" s="32"/>
      <c r="D101" s="32"/>
      <c r="E101" s="25"/>
      <c r="F101" s="25"/>
      <c r="G101" s="25"/>
      <c r="H101" s="31"/>
      <c r="I101" s="31"/>
      <c r="J101" s="31"/>
      <c r="K101" s="31"/>
      <c r="L101" s="31"/>
      <c r="M101" s="31"/>
      <c r="N101" s="31"/>
      <c r="O101" s="31"/>
    </row>
    <row r="102" spans="1:15" s="19" customFormat="1" x14ac:dyDescent="0.3">
      <c r="A102" s="31"/>
      <c r="B102" s="31"/>
      <c r="C102" s="32"/>
      <c r="D102" s="32"/>
      <c r="E102" s="25"/>
      <c r="F102" s="25"/>
      <c r="G102" s="25"/>
      <c r="H102" s="31"/>
      <c r="I102" s="31"/>
      <c r="J102" s="31"/>
      <c r="K102" s="31"/>
      <c r="L102" s="31"/>
      <c r="M102" s="31"/>
      <c r="N102" s="31"/>
      <c r="O102" s="31"/>
    </row>
    <row r="103" spans="1:15" s="19" customFormat="1" x14ac:dyDescent="0.3">
      <c r="A103" s="25"/>
      <c r="B103" s="26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</row>
    <row r="104" spans="1:15" s="19" customFormat="1" x14ac:dyDescent="0.3">
      <c r="A104" s="25"/>
      <c r="B104" s="26" t="s">
        <v>260</v>
      </c>
      <c r="C104" s="25"/>
      <c r="D104" s="25"/>
      <c r="E104" s="25"/>
      <c r="F104" s="65"/>
      <c r="G104" s="65"/>
      <c r="H104" s="65"/>
      <c r="I104" s="65"/>
      <c r="J104" s="57"/>
      <c r="K104" s="26"/>
      <c r="L104" s="25"/>
      <c r="M104" s="25"/>
    </row>
    <row r="105" spans="1:15" s="19" customFormat="1" x14ac:dyDescent="0.3">
      <c r="A105" s="25"/>
      <c r="B105" s="26"/>
      <c r="C105" s="25"/>
      <c r="D105" s="25"/>
      <c r="E105" s="25"/>
      <c r="F105" s="25"/>
      <c r="G105" s="17"/>
      <c r="H105" s="25"/>
      <c r="I105" s="25"/>
      <c r="J105" s="25"/>
      <c r="K105" s="25"/>
      <c r="L105" s="25"/>
      <c r="M105" s="25"/>
    </row>
    <row r="106" spans="1:15" s="19" customFormat="1" x14ac:dyDescent="0.3">
      <c r="A106" s="25"/>
      <c r="B106" s="26"/>
      <c r="C106" s="25"/>
      <c r="D106" s="25"/>
      <c r="E106" s="25"/>
      <c r="F106" s="25"/>
      <c r="G106" s="17"/>
      <c r="H106" s="25"/>
      <c r="I106" s="25"/>
      <c r="J106" s="25"/>
      <c r="K106" s="25"/>
      <c r="L106" s="25"/>
      <c r="M106" s="25"/>
    </row>
    <row r="107" spans="1:15" s="19" customFormat="1" x14ac:dyDescent="0.3">
      <c r="A107" s="25"/>
      <c r="B107" s="26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</row>
    <row r="108" spans="1:15" s="19" customFormat="1" x14ac:dyDescent="0.3">
      <c r="A108" s="58"/>
      <c r="B108" s="59" t="s">
        <v>261</v>
      </c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</row>
    <row r="109" spans="1:15" x14ac:dyDescent="0.3">
      <c r="A109" s="4"/>
      <c r="B109" s="3"/>
      <c r="C109" s="5"/>
      <c r="D109" s="5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">
      <c r="A110" s="4"/>
      <c r="B110" s="3"/>
      <c r="C110" s="5"/>
      <c r="D110" s="5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">
      <c r="A111" s="6"/>
      <c r="B111" s="6"/>
      <c r="C111" s="7"/>
      <c r="D111" s="8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</row>
    <row r="112" spans="1:15" x14ac:dyDescent="0.3">
      <c r="A112" s="4"/>
      <c r="B112" s="3"/>
      <c r="C112" s="5"/>
      <c r="D112" s="5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4" x14ac:dyDescent="0.3">
      <c r="A113" s="4"/>
      <c r="B113" s="3"/>
      <c r="C113" s="5"/>
      <c r="D113" s="5"/>
    </row>
  </sheetData>
  <mergeCells count="12">
    <mergeCell ref="C12:O12"/>
    <mergeCell ref="C89:O89"/>
    <mergeCell ref="C59:O59"/>
    <mergeCell ref="C52:O52"/>
    <mergeCell ref="C30:O30"/>
    <mergeCell ref="C18:O18"/>
    <mergeCell ref="K9:O9"/>
    <mergeCell ref="A9:A10"/>
    <mergeCell ref="B9:B10"/>
    <mergeCell ref="C9:C10"/>
    <mergeCell ref="D9:D10"/>
    <mergeCell ref="E9:J9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opLeftCell="A28" workbookViewId="0">
      <selection activeCell="O35" sqref="O35"/>
    </sheetView>
  </sheetViews>
  <sheetFormatPr defaultRowHeight="14.4" x14ac:dyDescent="0.3"/>
  <cols>
    <col min="1" max="1" width="6" customWidth="1"/>
    <col min="2" max="2" width="37" customWidth="1"/>
    <col min="14" max="14" width="10" customWidth="1"/>
  </cols>
  <sheetData>
    <row r="1" spans="1:16" s="19" customFormat="1" ht="18" x14ac:dyDescent="0.3">
      <c r="A1" s="15"/>
      <c r="B1" s="16"/>
      <c r="C1" s="16"/>
      <c r="D1" s="17"/>
      <c r="E1" s="17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6" s="19" customFormat="1" ht="18" x14ac:dyDescent="0.3">
      <c r="A2" s="20"/>
      <c r="B2" s="16"/>
      <c r="C2" s="16"/>
      <c r="D2" s="17"/>
      <c r="E2" s="17"/>
      <c r="F2" s="18"/>
      <c r="G2" s="18"/>
      <c r="H2" s="63" t="s">
        <v>267</v>
      </c>
      <c r="I2" s="18"/>
      <c r="J2" s="18"/>
      <c r="K2" s="18"/>
      <c r="L2" s="18"/>
      <c r="M2" s="18"/>
      <c r="N2" s="18"/>
      <c r="O2" s="18"/>
      <c r="P2" s="18"/>
    </row>
    <row r="3" spans="1:16" s="19" customFormat="1" x14ac:dyDescent="0.3">
      <c r="A3" s="21" t="s">
        <v>0</v>
      </c>
      <c r="B3" s="22"/>
      <c r="C3" s="23"/>
      <c r="D3" s="24"/>
      <c r="E3" s="24"/>
      <c r="F3" s="24"/>
      <c r="G3" s="24"/>
      <c r="H3" s="66" t="s">
        <v>122</v>
      </c>
      <c r="I3" s="24"/>
      <c r="J3" s="24"/>
      <c r="K3" s="24"/>
      <c r="L3" s="24"/>
      <c r="M3" s="31"/>
      <c r="N3" s="33" t="s">
        <v>286</v>
      </c>
      <c r="O3" s="34"/>
      <c r="P3" s="24"/>
    </row>
    <row r="4" spans="1:16" s="19" customFormat="1" x14ac:dyDescent="0.3">
      <c r="A4" s="21" t="s">
        <v>300</v>
      </c>
      <c r="B4" s="22"/>
      <c r="C4" s="22"/>
      <c r="D4" s="24"/>
      <c r="E4" s="24"/>
      <c r="F4" s="24"/>
      <c r="G4" s="24"/>
      <c r="H4" s="24"/>
      <c r="I4" s="24"/>
      <c r="J4" s="24"/>
      <c r="K4" s="24"/>
      <c r="L4" s="24"/>
      <c r="M4" s="35"/>
      <c r="N4" s="33" t="s">
        <v>3</v>
      </c>
      <c r="O4" s="34"/>
      <c r="P4" s="24"/>
    </row>
    <row r="5" spans="1:16" s="19" customFormat="1" x14ac:dyDescent="0.3">
      <c r="A5" s="21" t="s">
        <v>2</v>
      </c>
      <c r="B5" s="22"/>
      <c r="C5" s="22"/>
      <c r="D5" s="24"/>
      <c r="E5" s="24"/>
      <c r="F5" s="226"/>
      <c r="G5" s="24"/>
      <c r="H5" s="24"/>
      <c r="I5" s="24"/>
      <c r="J5" s="24"/>
      <c r="K5" s="24"/>
      <c r="L5" s="24"/>
      <c r="M5" s="24"/>
      <c r="N5" s="31"/>
      <c r="O5" s="33"/>
      <c r="P5" s="34"/>
    </row>
    <row r="6" spans="1:16" s="19" customFormat="1" x14ac:dyDescent="0.3">
      <c r="A6" s="21" t="s">
        <v>144</v>
      </c>
      <c r="B6" s="22"/>
      <c r="C6" s="22"/>
      <c r="D6" s="24"/>
      <c r="E6" s="24"/>
      <c r="F6" s="226"/>
      <c r="G6" s="24"/>
      <c r="H6" s="24"/>
      <c r="I6" s="24"/>
      <c r="J6" s="24"/>
      <c r="K6" s="24"/>
      <c r="L6" s="24"/>
      <c r="M6" s="24"/>
      <c r="N6" s="35"/>
      <c r="O6" s="33"/>
      <c r="P6" s="34"/>
    </row>
    <row r="7" spans="1:16" s="19" customFormat="1" x14ac:dyDescent="0.3">
      <c r="A7" s="25" t="s">
        <v>138</v>
      </c>
      <c r="B7" s="25"/>
      <c r="C7" s="25"/>
      <c r="D7" s="26"/>
      <c r="E7" s="26"/>
      <c r="F7" s="25"/>
      <c r="G7" s="25"/>
      <c r="H7" s="27"/>
      <c r="I7" s="27"/>
      <c r="J7" s="27"/>
      <c r="K7" s="28"/>
      <c r="L7" s="28"/>
      <c r="M7" s="28"/>
      <c r="N7" s="29"/>
      <c r="O7" s="28"/>
      <c r="P7" s="30"/>
    </row>
    <row r="8" spans="1:16" s="19" customFormat="1" x14ac:dyDescent="0.3">
      <c r="A8" s="31"/>
      <c r="B8" s="31"/>
      <c r="C8" s="31"/>
      <c r="D8" s="32"/>
      <c r="E8" s="32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</row>
    <row r="9" spans="1:16" s="19" customFormat="1" ht="15" thickBot="1" x14ac:dyDescent="0.35">
      <c r="A9" s="74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5">
        <v>1</v>
      </c>
      <c r="N9" s="74"/>
      <c r="O9" s="74"/>
    </row>
    <row r="10" spans="1:16" s="19" customFormat="1" ht="15" thickBot="1" x14ac:dyDescent="0.35">
      <c r="A10" s="419" t="s">
        <v>121</v>
      </c>
      <c r="B10" s="420" t="s">
        <v>5</v>
      </c>
      <c r="C10" s="420" t="s">
        <v>6</v>
      </c>
      <c r="D10" s="418" t="s">
        <v>328</v>
      </c>
      <c r="E10" s="417" t="s">
        <v>8</v>
      </c>
      <c r="F10" s="417"/>
      <c r="G10" s="417"/>
      <c r="H10" s="417"/>
      <c r="I10" s="417"/>
      <c r="J10" s="417"/>
      <c r="K10" s="417" t="s">
        <v>9</v>
      </c>
      <c r="L10" s="417"/>
      <c r="M10" s="417"/>
      <c r="N10" s="417"/>
      <c r="O10" s="417"/>
    </row>
    <row r="11" spans="1:16" s="19" customFormat="1" ht="42" thickBot="1" x14ac:dyDescent="0.35">
      <c r="A11" s="419"/>
      <c r="B11" s="420"/>
      <c r="C11" s="420"/>
      <c r="D11" s="418"/>
      <c r="E11" s="227" t="s">
        <v>10</v>
      </c>
      <c r="F11" s="227" t="s">
        <v>11</v>
      </c>
      <c r="G11" s="227" t="s">
        <v>12</v>
      </c>
      <c r="H11" s="227" t="s">
        <v>13</v>
      </c>
      <c r="I11" s="227" t="s">
        <v>14</v>
      </c>
      <c r="J11" s="227" t="s">
        <v>15</v>
      </c>
      <c r="K11" s="227" t="s">
        <v>16</v>
      </c>
      <c r="L11" s="227" t="s">
        <v>12</v>
      </c>
      <c r="M11" s="227" t="s">
        <v>13</v>
      </c>
      <c r="N11" s="227" t="s">
        <v>14</v>
      </c>
      <c r="O11" s="227" t="s">
        <v>17</v>
      </c>
    </row>
    <row r="12" spans="1:16" s="19" customFormat="1" ht="15" thickBot="1" x14ac:dyDescent="0.35">
      <c r="A12" s="305">
        <v>1</v>
      </c>
      <c r="B12" s="305">
        <v>2</v>
      </c>
      <c r="C12" s="305">
        <v>3</v>
      </c>
      <c r="D12" s="306">
        <v>4</v>
      </c>
      <c r="E12" s="305">
        <v>5</v>
      </c>
      <c r="F12" s="306">
        <v>6</v>
      </c>
      <c r="G12" s="305">
        <v>7</v>
      </c>
      <c r="H12" s="306">
        <v>8</v>
      </c>
      <c r="I12" s="305">
        <v>9</v>
      </c>
      <c r="J12" s="306">
        <v>10</v>
      </c>
      <c r="K12" s="305">
        <v>11</v>
      </c>
      <c r="L12" s="306">
        <v>12</v>
      </c>
      <c r="M12" s="305">
        <v>13</v>
      </c>
      <c r="N12" s="306">
        <v>14</v>
      </c>
      <c r="O12" s="305">
        <v>15</v>
      </c>
    </row>
    <row r="13" spans="1:16" s="19" customFormat="1" ht="15" thickBot="1" x14ac:dyDescent="0.35">
      <c r="A13" s="354"/>
      <c r="B13" s="355" t="s">
        <v>122</v>
      </c>
      <c r="C13" s="414"/>
      <c r="D13" s="415"/>
      <c r="E13" s="415"/>
      <c r="F13" s="415"/>
      <c r="G13" s="415"/>
      <c r="H13" s="415"/>
      <c r="I13" s="415"/>
      <c r="J13" s="415"/>
      <c r="K13" s="415"/>
      <c r="L13" s="415"/>
      <c r="M13" s="415"/>
      <c r="N13" s="415"/>
      <c r="O13" s="416"/>
    </row>
    <row r="14" spans="1:16" s="19" customFormat="1" ht="27.6" x14ac:dyDescent="0.3">
      <c r="A14" s="176">
        <v>1</v>
      </c>
      <c r="B14" s="142" t="s">
        <v>123</v>
      </c>
      <c r="C14" s="148" t="s">
        <v>54</v>
      </c>
      <c r="D14" s="125">
        <v>12</v>
      </c>
      <c r="E14" s="126"/>
      <c r="F14" s="127"/>
      <c r="G14" s="128"/>
      <c r="H14" s="128"/>
      <c r="I14" s="128"/>
      <c r="J14" s="129"/>
      <c r="K14" s="145"/>
      <c r="L14" s="128"/>
      <c r="M14" s="128"/>
      <c r="N14" s="128"/>
      <c r="O14" s="129"/>
    </row>
    <row r="15" spans="1:16" s="19" customFormat="1" ht="27.6" x14ac:dyDescent="0.3">
      <c r="A15" s="140">
        <v>2</v>
      </c>
      <c r="B15" s="143" t="s">
        <v>140</v>
      </c>
      <c r="C15" s="149" t="s">
        <v>54</v>
      </c>
      <c r="D15" s="130">
        <v>2</v>
      </c>
      <c r="E15" s="131"/>
      <c r="F15" s="132"/>
      <c r="G15" s="133"/>
      <c r="H15" s="133"/>
      <c r="I15" s="133"/>
      <c r="J15" s="134"/>
      <c r="K15" s="146"/>
      <c r="L15" s="133"/>
      <c r="M15" s="133"/>
      <c r="N15" s="133"/>
      <c r="O15" s="134"/>
    </row>
    <row r="16" spans="1:16" s="19" customFormat="1" x14ac:dyDescent="0.3">
      <c r="A16" s="140">
        <v>3</v>
      </c>
      <c r="B16" s="143" t="s">
        <v>124</v>
      </c>
      <c r="C16" s="149" t="s">
        <v>54</v>
      </c>
      <c r="D16" s="130">
        <v>2</v>
      </c>
      <c r="E16" s="131"/>
      <c r="F16" s="132"/>
      <c r="G16" s="133"/>
      <c r="H16" s="133"/>
      <c r="I16" s="133"/>
      <c r="J16" s="134"/>
      <c r="K16" s="146"/>
      <c r="L16" s="133"/>
      <c r="M16" s="133"/>
      <c r="N16" s="133"/>
      <c r="O16" s="134"/>
    </row>
    <row r="17" spans="1:15" s="19" customFormat="1" x14ac:dyDescent="0.3">
      <c r="A17" s="140">
        <v>4</v>
      </c>
      <c r="B17" s="143" t="s">
        <v>125</v>
      </c>
      <c r="C17" s="149" t="s">
        <v>54</v>
      </c>
      <c r="D17" s="130">
        <v>4</v>
      </c>
      <c r="E17" s="131"/>
      <c r="F17" s="132"/>
      <c r="G17" s="133"/>
      <c r="H17" s="133"/>
      <c r="I17" s="133"/>
      <c r="J17" s="134"/>
      <c r="K17" s="146"/>
      <c r="L17" s="133"/>
      <c r="M17" s="133"/>
      <c r="N17" s="133"/>
      <c r="O17" s="134"/>
    </row>
    <row r="18" spans="1:15" s="19" customFormat="1" x14ac:dyDescent="0.3">
      <c r="A18" s="140">
        <v>5</v>
      </c>
      <c r="B18" s="143" t="s">
        <v>126</v>
      </c>
      <c r="C18" s="149" t="s">
        <v>54</v>
      </c>
      <c r="D18" s="130">
        <v>4</v>
      </c>
      <c r="E18" s="131"/>
      <c r="F18" s="132"/>
      <c r="G18" s="133"/>
      <c r="H18" s="133"/>
      <c r="I18" s="133"/>
      <c r="J18" s="134"/>
      <c r="K18" s="146"/>
      <c r="L18" s="133"/>
      <c r="M18" s="133"/>
      <c r="N18" s="133"/>
      <c r="O18" s="134"/>
    </row>
    <row r="19" spans="1:15" s="19" customFormat="1" x14ac:dyDescent="0.3">
      <c r="A19" s="140">
        <v>6</v>
      </c>
      <c r="B19" s="143" t="s">
        <v>127</v>
      </c>
      <c r="C19" s="149" t="s">
        <v>54</v>
      </c>
      <c r="D19" s="130">
        <v>2</v>
      </c>
      <c r="E19" s="131"/>
      <c r="F19" s="132"/>
      <c r="G19" s="133"/>
      <c r="H19" s="133"/>
      <c r="I19" s="133"/>
      <c r="J19" s="134"/>
      <c r="K19" s="146"/>
      <c r="L19" s="133"/>
      <c r="M19" s="133"/>
      <c r="N19" s="133"/>
      <c r="O19" s="134"/>
    </row>
    <row r="20" spans="1:15" s="19" customFormat="1" ht="27.6" x14ac:dyDescent="0.3">
      <c r="A20" s="140">
        <v>7</v>
      </c>
      <c r="B20" s="143" t="s">
        <v>128</v>
      </c>
      <c r="C20" s="149" t="s">
        <v>54</v>
      </c>
      <c r="D20" s="130">
        <v>30</v>
      </c>
      <c r="E20" s="131"/>
      <c r="F20" s="132"/>
      <c r="G20" s="133"/>
      <c r="H20" s="133"/>
      <c r="I20" s="133"/>
      <c r="J20" s="134"/>
      <c r="K20" s="146"/>
      <c r="L20" s="133"/>
      <c r="M20" s="133"/>
      <c r="N20" s="133"/>
      <c r="O20" s="134"/>
    </row>
    <row r="21" spans="1:15" s="19" customFormat="1" x14ac:dyDescent="0.3">
      <c r="A21" s="140">
        <v>8</v>
      </c>
      <c r="B21" s="143" t="s">
        <v>141</v>
      </c>
      <c r="C21" s="149" t="s">
        <v>75</v>
      </c>
      <c r="D21" s="130">
        <v>165</v>
      </c>
      <c r="E21" s="131"/>
      <c r="F21" s="132"/>
      <c r="G21" s="133"/>
      <c r="H21" s="133"/>
      <c r="I21" s="133"/>
      <c r="J21" s="134"/>
      <c r="K21" s="146"/>
      <c r="L21" s="133"/>
      <c r="M21" s="133"/>
      <c r="N21" s="133"/>
      <c r="O21" s="134"/>
    </row>
    <row r="22" spans="1:15" s="19" customFormat="1" x14ac:dyDescent="0.3">
      <c r="A22" s="140">
        <v>9</v>
      </c>
      <c r="B22" s="143" t="s">
        <v>142</v>
      </c>
      <c r="C22" s="149" t="s">
        <v>75</v>
      </c>
      <c r="D22" s="130">
        <v>38</v>
      </c>
      <c r="E22" s="131"/>
      <c r="F22" s="132"/>
      <c r="G22" s="133"/>
      <c r="H22" s="133"/>
      <c r="I22" s="133"/>
      <c r="J22" s="134"/>
      <c r="K22" s="146"/>
      <c r="L22" s="133"/>
      <c r="M22" s="133"/>
      <c r="N22" s="133"/>
      <c r="O22" s="134"/>
    </row>
    <row r="23" spans="1:15" s="19" customFormat="1" x14ac:dyDescent="0.3">
      <c r="A23" s="140">
        <v>10</v>
      </c>
      <c r="B23" s="143" t="s">
        <v>129</v>
      </c>
      <c r="C23" s="149" t="s">
        <v>75</v>
      </c>
      <c r="D23" s="130">
        <v>390</v>
      </c>
      <c r="E23" s="131"/>
      <c r="F23" s="132"/>
      <c r="G23" s="133"/>
      <c r="H23" s="133"/>
      <c r="I23" s="133"/>
      <c r="J23" s="134"/>
      <c r="K23" s="146"/>
      <c r="L23" s="133"/>
      <c r="M23" s="133"/>
      <c r="N23" s="133"/>
      <c r="O23" s="134"/>
    </row>
    <row r="24" spans="1:15" s="19" customFormat="1" x14ac:dyDescent="0.3">
      <c r="A24" s="140">
        <v>11</v>
      </c>
      <c r="B24" s="143" t="s">
        <v>130</v>
      </c>
      <c r="C24" s="149" t="s">
        <v>75</v>
      </c>
      <c r="D24" s="130">
        <v>440</v>
      </c>
      <c r="E24" s="131"/>
      <c r="F24" s="132"/>
      <c r="G24" s="133"/>
      <c r="H24" s="133"/>
      <c r="I24" s="133"/>
      <c r="J24" s="134"/>
      <c r="K24" s="146"/>
      <c r="L24" s="133"/>
      <c r="M24" s="133"/>
      <c r="N24" s="133"/>
      <c r="O24" s="134"/>
    </row>
    <row r="25" spans="1:15" s="19" customFormat="1" ht="27.6" x14ac:dyDescent="0.3">
      <c r="A25" s="140">
        <v>12</v>
      </c>
      <c r="B25" s="143" t="s">
        <v>139</v>
      </c>
      <c r="C25" s="149" t="s">
        <v>54</v>
      </c>
      <c r="D25" s="130">
        <v>1</v>
      </c>
      <c r="E25" s="131"/>
      <c r="F25" s="132"/>
      <c r="G25" s="133"/>
      <c r="H25" s="133"/>
      <c r="I25" s="133"/>
      <c r="J25" s="134"/>
      <c r="K25" s="146"/>
      <c r="L25" s="133"/>
      <c r="M25" s="133"/>
      <c r="N25" s="133"/>
      <c r="O25" s="134"/>
    </row>
    <row r="26" spans="1:15" s="19" customFormat="1" ht="27.6" x14ac:dyDescent="0.3">
      <c r="A26" s="140">
        <v>13</v>
      </c>
      <c r="B26" s="143" t="s">
        <v>145</v>
      </c>
      <c r="C26" s="149" t="s">
        <v>54</v>
      </c>
      <c r="D26" s="130">
        <v>1</v>
      </c>
      <c r="E26" s="131"/>
      <c r="F26" s="132"/>
      <c r="G26" s="133"/>
      <c r="H26" s="133"/>
      <c r="I26" s="133"/>
      <c r="J26" s="134"/>
      <c r="K26" s="146"/>
      <c r="L26" s="133"/>
      <c r="M26" s="133"/>
      <c r="N26" s="133"/>
      <c r="O26" s="134"/>
    </row>
    <row r="27" spans="1:15" s="19" customFormat="1" x14ac:dyDescent="0.3">
      <c r="A27" s="140">
        <v>14</v>
      </c>
      <c r="B27" s="143" t="s">
        <v>131</v>
      </c>
      <c r="C27" s="149" t="s">
        <v>75</v>
      </c>
      <c r="D27" s="130">
        <v>20</v>
      </c>
      <c r="E27" s="131"/>
      <c r="F27" s="132"/>
      <c r="G27" s="133"/>
      <c r="H27" s="133"/>
      <c r="I27" s="133"/>
      <c r="J27" s="134"/>
      <c r="K27" s="146"/>
      <c r="L27" s="133"/>
      <c r="M27" s="133"/>
      <c r="N27" s="133"/>
      <c r="O27" s="134"/>
    </row>
    <row r="28" spans="1:15" s="19" customFormat="1" x14ac:dyDescent="0.3">
      <c r="A28" s="140">
        <v>15</v>
      </c>
      <c r="B28" s="143" t="s">
        <v>132</v>
      </c>
      <c r="C28" s="149" t="s">
        <v>75</v>
      </c>
      <c r="D28" s="130">
        <v>300</v>
      </c>
      <c r="E28" s="131"/>
      <c r="F28" s="132"/>
      <c r="G28" s="133"/>
      <c r="H28" s="133"/>
      <c r="I28" s="133"/>
      <c r="J28" s="134"/>
      <c r="K28" s="146"/>
      <c r="L28" s="133"/>
      <c r="M28" s="133"/>
      <c r="N28" s="133"/>
      <c r="O28" s="134"/>
    </row>
    <row r="29" spans="1:15" s="19" customFormat="1" x14ac:dyDescent="0.3">
      <c r="A29" s="140">
        <v>16</v>
      </c>
      <c r="B29" s="143" t="s">
        <v>133</v>
      </c>
      <c r="C29" s="149" t="s">
        <v>54</v>
      </c>
      <c r="D29" s="130">
        <v>40</v>
      </c>
      <c r="E29" s="131"/>
      <c r="F29" s="132"/>
      <c r="G29" s="133"/>
      <c r="H29" s="133"/>
      <c r="I29" s="133"/>
      <c r="J29" s="134"/>
      <c r="K29" s="146"/>
      <c r="L29" s="133"/>
      <c r="M29" s="133"/>
      <c r="N29" s="133"/>
      <c r="O29" s="134"/>
    </row>
    <row r="30" spans="1:15" s="19" customFormat="1" x14ac:dyDescent="0.3">
      <c r="A30" s="140">
        <v>17</v>
      </c>
      <c r="B30" s="143" t="s">
        <v>134</v>
      </c>
      <c r="C30" s="149" t="s">
        <v>54</v>
      </c>
      <c r="D30" s="130">
        <v>10</v>
      </c>
      <c r="E30" s="131"/>
      <c r="F30" s="132"/>
      <c r="G30" s="133"/>
      <c r="H30" s="133"/>
      <c r="I30" s="133"/>
      <c r="J30" s="134"/>
      <c r="K30" s="146"/>
      <c r="L30" s="133"/>
      <c r="M30" s="133"/>
      <c r="N30" s="133"/>
      <c r="O30" s="134"/>
    </row>
    <row r="31" spans="1:15" s="19" customFormat="1" ht="41.4" x14ac:dyDescent="0.3">
      <c r="A31" s="140">
        <v>18</v>
      </c>
      <c r="B31" s="143" t="s">
        <v>146</v>
      </c>
      <c r="C31" s="149" t="s">
        <v>54</v>
      </c>
      <c r="D31" s="130">
        <v>3</v>
      </c>
      <c r="E31" s="131"/>
      <c r="F31" s="132"/>
      <c r="G31" s="133"/>
      <c r="H31" s="133"/>
      <c r="I31" s="133"/>
      <c r="J31" s="134"/>
      <c r="K31" s="146"/>
      <c r="L31" s="133"/>
      <c r="M31" s="133"/>
      <c r="N31" s="133"/>
      <c r="O31" s="134"/>
    </row>
    <row r="32" spans="1:15" s="19" customFormat="1" x14ac:dyDescent="0.3">
      <c r="A32" s="140">
        <v>19</v>
      </c>
      <c r="B32" s="143" t="s">
        <v>135</v>
      </c>
      <c r="C32" s="149" t="s">
        <v>54</v>
      </c>
      <c r="D32" s="130">
        <v>8</v>
      </c>
      <c r="E32" s="131"/>
      <c r="F32" s="132"/>
      <c r="G32" s="133"/>
      <c r="H32" s="133"/>
      <c r="I32" s="133"/>
      <c r="J32" s="134"/>
      <c r="K32" s="146"/>
      <c r="L32" s="133"/>
      <c r="M32" s="133"/>
      <c r="N32" s="133"/>
      <c r="O32" s="134"/>
    </row>
    <row r="33" spans="1:15" s="19" customFormat="1" ht="15" thickBot="1" x14ac:dyDescent="0.35">
      <c r="A33" s="141">
        <v>20</v>
      </c>
      <c r="B33" s="144" t="s">
        <v>136</v>
      </c>
      <c r="C33" s="150" t="s">
        <v>137</v>
      </c>
      <c r="D33" s="135">
        <v>1</v>
      </c>
      <c r="E33" s="136"/>
      <c r="F33" s="137"/>
      <c r="G33" s="138"/>
      <c r="H33" s="138"/>
      <c r="I33" s="138"/>
      <c r="J33" s="139"/>
      <c r="K33" s="147"/>
      <c r="L33" s="138"/>
      <c r="M33" s="138"/>
      <c r="N33" s="138"/>
      <c r="O33" s="139"/>
    </row>
    <row r="34" spans="1:15" s="19" customFormat="1" ht="15" thickBot="1" x14ac:dyDescent="0.35">
      <c r="A34" s="80"/>
      <c r="B34" s="81" t="s">
        <v>83</v>
      </c>
      <c r="C34" s="82"/>
      <c r="D34" s="83"/>
      <c r="E34" s="84"/>
      <c r="F34" s="84"/>
      <c r="G34" s="85"/>
      <c r="H34" s="85"/>
      <c r="I34" s="85"/>
      <c r="J34" s="364"/>
      <c r="K34" s="361"/>
      <c r="L34" s="361"/>
      <c r="M34" s="361"/>
      <c r="N34" s="361"/>
      <c r="O34" s="361"/>
    </row>
    <row r="35" spans="1:15" s="19" customFormat="1" ht="15" thickBot="1" x14ac:dyDescent="0.35">
      <c r="A35" s="42"/>
      <c r="B35" s="43" t="s">
        <v>84</v>
      </c>
      <c r="C35" s="44"/>
      <c r="D35" s="45"/>
      <c r="E35" s="46"/>
      <c r="F35" s="46"/>
      <c r="G35" s="46"/>
      <c r="H35" s="46"/>
      <c r="I35" s="46"/>
      <c r="J35" s="187"/>
      <c r="K35" s="362"/>
      <c r="L35" s="362"/>
      <c r="M35" s="362"/>
      <c r="N35" s="362"/>
      <c r="O35" s="362"/>
    </row>
    <row r="36" spans="1:15" s="19" customFormat="1" ht="15" thickBot="1" x14ac:dyDescent="0.35">
      <c r="A36" s="47"/>
      <c r="B36" s="48" t="s">
        <v>85</v>
      </c>
      <c r="C36" s="49"/>
      <c r="D36" s="49"/>
      <c r="E36" s="50"/>
      <c r="F36" s="50"/>
      <c r="G36" s="50"/>
      <c r="H36" s="50"/>
      <c r="I36" s="50"/>
      <c r="J36" s="360"/>
      <c r="K36" s="363"/>
      <c r="L36" s="363"/>
      <c r="M36" s="363"/>
      <c r="N36" s="363"/>
      <c r="O36" s="363"/>
    </row>
    <row r="37" spans="1:15" s="19" customFormat="1" x14ac:dyDescent="0.3">
      <c r="A37" s="31"/>
      <c r="B37" s="31"/>
      <c r="C37" s="32"/>
      <c r="D37" s="32"/>
      <c r="E37" s="25"/>
      <c r="F37" s="25"/>
      <c r="G37" s="25"/>
      <c r="H37" s="31"/>
      <c r="I37" s="31"/>
      <c r="J37" s="31"/>
      <c r="K37" s="31"/>
      <c r="L37" s="31"/>
      <c r="M37" s="31"/>
      <c r="N37" s="31"/>
      <c r="O37" s="31"/>
    </row>
    <row r="38" spans="1:15" s="19" customFormat="1" x14ac:dyDescent="0.3">
      <c r="A38" s="25"/>
      <c r="B38" s="25"/>
      <c r="C38" s="26"/>
      <c r="D38" s="26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</row>
    <row r="39" spans="1:15" s="19" customFormat="1" x14ac:dyDescent="0.3">
      <c r="A39" s="26"/>
      <c r="B39" s="25"/>
      <c r="C39" s="25"/>
      <c r="D39" s="25"/>
      <c r="E39" s="65"/>
      <c r="F39" s="65"/>
      <c r="G39" s="65"/>
      <c r="H39" s="65"/>
      <c r="I39" s="57"/>
      <c r="J39" s="26"/>
      <c r="K39" s="25"/>
      <c r="L39" s="25"/>
    </row>
    <row r="40" spans="1:15" s="19" customFormat="1" x14ac:dyDescent="0.3">
      <c r="A40" s="26"/>
      <c r="B40" s="25" t="s">
        <v>264</v>
      </c>
      <c r="C40" s="25"/>
      <c r="D40" s="25"/>
      <c r="E40" s="25"/>
      <c r="F40" s="17"/>
      <c r="G40" s="25"/>
      <c r="H40" s="25"/>
      <c r="I40" s="25"/>
      <c r="J40" s="25"/>
      <c r="K40" s="25"/>
      <c r="L40" s="25"/>
    </row>
    <row r="41" spans="1:15" s="19" customFormat="1" x14ac:dyDescent="0.3">
      <c r="A41" s="26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</row>
    <row r="42" spans="1:15" s="19" customFormat="1" x14ac:dyDescent="0.3">
      <c r="A42" s="59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</row>
    <row r="43" spans="1:15" s="19" customFormat="1" x14ac:dyDescent="0.3">
      <c r="A43" s="10"/>
      <c r="B43" s="9"/>
      <c r="C43" s="11"/>
      <c r="D43" s="11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s="19" customFormat="1" x14ac:dyDescent="0.3">
      <c r="B44" s="175" t="s">
        <v>265</v>
      </c>
    </row>
    <row r="45" spans="1:15" s="19" customFormat="1" x14ac:dyDescent="0.3">
      <c r="A45" s="74"/>
      <c r="B45" s="74"/>
      <c r="C45" s="74"/>
      <c r="D45" s="76"/>
      <c r="E45" s="74"/>
      <c r="F45" s="74"/>
      <c r="G45" s="74"/>
      <c r="H45" s="77"/>
      <c r="I45" s="74"/>
      <c r="J45" s="74"/>
      <c r="K45" s="74"/>
      <c r="L45" s="74"/>
      <c r="M45" s="74"/>
      <c r="N45" s="74"/>
      <c r="O45" s="74"/>
    </row>
    <row r="46" spans="1:15" x14ac:dyDescent="0.3">
      <c r="A46" s="70"/>
      <c r="B46" s="70"/>
      <c r="C46" s="70"/>
      <c r="D46" s="72"/>
      <c r="E46" s="70"/>
      <c r="F46" s="70"/>
      <c r="G46" s="70"/>
      <c r="H46" s="73"/>
      <c r="I46" s="70"/>
      <c r="J46" s="70"/>
      <c r="K46" s="70"/>
      <c r="L46" s="70"/>
      <c r="M46" s="70"/>
      <c r="N46" s="70"/>
      <c r="O46" s="70"/>
    </row>
    <row r="47" spans="1:15" x14ac:dyDescent="0.3">
      <c r="A47" s="70"/>
      <c r="B47" s="70"/>
      <c r="C47" s="70"/>
      <c r="D47" s="72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</row>
    <row r="48" spans="1:15" x14ac:dyDescent="0.3">
      <c r="A48" s="70"/>
      <c r="B48" s="70"/>
      <c r="C48" s="70"/>
      <c r="D48" s="71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</row>
  </sheetData>
  <mergeCells count="7">
    <mergeCell ref="C13:O13"/>
    <mergeCell ref="K10:O10"/>
    <mergeCell ref="D10:D11"/>
    <mergeCell ref="E10:J10"/>
    <mergeCell ref="A10:A11"/>
    <mergeCell ref="B10:B11"/>
    <mergeCell ref="C10:C11"/>
  </mergeCells>
  <hyperlinks>
    <hyperlink ref="J10" r:id="rId1" display="Būvniecības ABC - Sortiments"/>
  </hyperlinks>
  <pageMargins left="0.7" right="0.7" top="0.75" bottom="0.75" header="0.3" footer="0.3"/>
  <pageSetup paperSize="9" orientation="portrait" horizontalDpi="4294967293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7"/>
  <sheetViews>
    <sheetView topLeftCell="A49" workbookViewId="0">
      <selection activeCell="E60" sqref="E60"/>
    </sheetView>
  </sheetViews>
  <sheetFormatPr defaultColWidth="9.109375" defaultRowHeight="14.4" x14ac:dyDescent="0.3"/>
  <cols>
    <col min="1" max="1" width="3.6640625" style="1" customWidth="1"/>
    <col min="2" max="2" width="37.88671875" style="1" customWidth="1"/>
    <col min="3" max="3" width="7.109375" style="1" customWidth="1"/>
    <col min="4" max="4" width="6.5546875" style="1" customWidth="1"/>
    <col min="5" max="10" width="7.33203125" style="1" customWidth="1"/>
    <col min="11" max="15" width="8.33203125" style="1" customWidth="1"/>
    <col min="16" max="16384" width="9.109375" style="1"/>
  </cols>
  <sheetData>
    <row r="1" spans="1:15" s="19" customFormat="1" ht="18" x14ac:dyDescent="0.3">
      <c r="A1" s="15"/>
      <c r="B1" s="16"/>
      <c r="C1" s="17"/>
      <c r="D1" s="17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5" s="19" customFormat="1" ht="18" x14ac:dyDescent="0.3">
      <c r="A2" s="20"/>
      <c r="B2" s="16"/>
      <c r="C2" s="17"/>
      <c r="D2" s="17"/>
      <c r="E2" s="18"/>
      <c r="F2" s="18"/>
      <c r="G2" s="63" t="s">
        <v>268</v>
      </c>
      <c r="H2" s="18"/>
      <c r="I2" s="18"/>
      <c r="J2" s="18"/>
      <c r="K2" s="18"/>
      <c r="L2" s="18"/>
      <c r="M2" s="18"/>
      <c r="N2" s="18"/>
      <c r="O2" s="18"/>
    </row>
    <row r="3" spans="1:15" s="19" customFormat="1" x14ac:dyDescent="0.3">
      <c r="A3" s="21" t="s">
        <v>0</v>
      </c>
      <c r="B3" s="23"/>
      <c r="C3" s="24"/>
      <c r="D3" s="24"/>
      <c r="E3" s="24"/>
      <c r="F3" s="24"/>
      <c r="G3" s="66" t="s">
        <v>119</v>
      </c>
      <c r="H3" s="24"/>
      <c r="I3" s="24"/>
      <c r="J3" s="24"/>
      <c r="K3" s="24"/>
      <c r="L3" s="24"/>
      <c r="M3" s="24"/>
      <c r="N3" s="24"/>
      <c r="O3" s="24"/>
    </row>
    <row r="4" spans="1:15" s="19" customFormat="1" x14ac:dyDescent="0.3">
      <c r="A4" s="21" t="s">
        <v>300</v>
      </c>
      <c r="B4" s="22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pans="1:15" s="19" customFormat="1" x14ac:dyDescent="0.3">
      <c r="A5" s="21" t="s">
        <v>2</v>
      </c>
      <c r="B5" s="22"/>
      <c r="C5" s="24"/>
      <c r="D5" s="24"/>
      <c r="E5" s="24"/>
      <c r="F5" s="24"/>
      <c r="G5" s="24"/>
      <c r="H5" s="24"/>
      <c r="I5" s="24"/>
      <c r="J5" s="24"/>
      <c r="K5" s="24"/>
      <c r="L5" s="24"/>
      <c r="M5" s="31"/>
      <c r="N5" s="33" t="s">
        <v>286</v>
      </c>
      <c r="O5" s="34">
        <f>O55</f>
        <v>0</v>
      </c>
    </row>
    <row r="6" spans="1:15" s="19" customFormat="1" x14ac:dyDescent="0.3">
      <c r="A6" s="21" t="s">
        <v>144</v>
      </c>
      <c r="B6" s="22"/>
      <c r="C6" s="24"/>
      <c r="D6" s="24"/>
      <c r="E6" s="24"/>
      <c r="F6" s="24"/>
      <c r="G6" s="24"/>
      <c r="H6" s="24"/>
      <c r="I6" s="24"/>
      <c r="J6" s="24"/>
      <c r="K6" s="24"/>
      <c r="L6" s="24"/>
      <c r="M6" s="35"/>
      <c r="N6" s="33" t="s">
        <v>3</v>
      </c>
      <c r="O6" s="34">
        <f>K55</f>
        <v>0</v>
      </c>
    </row>
    <row r="7" spans="1:15" s="19" customFormat="1" x14ac:dyDescent="0.3">
      <c r="A7" s="25" t="s">
        <v>138</v>
      </c>
      <c r="B7" s="25"/>
      <c r="C7" s="26"/>
      <c r="D7" s="26"/>
      <c r="E7" s="25"/>
      <c r="F7" s="25"/>
      <c r="G7" s="27"/>
      <c r="H7" s="27"/>
      <c r="I7" s="27"/>
      <c r="J7" s="28"/>
      <c r="K7" s="28"/>
      <c r="L7" s="28"/>
      <c r="M7" s="29"/>
      <c r="N7" s="28"/>
      <c r="O7" s="30"/>
    </row>
    <row r="8" spans="1:15" s="19" customFormat="1" ht="15" thickBot="1" x14ac:dyDescent="0.35">
      <c r="A8" s="31"/>
      <c r="B8" s="31"/>
      <c r="C8" s="32"/>
      <c r="D8" s="32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</row>
    <row r="9" spans="1:15" s="19" customFormat="1" ht="15" thickBot="1" x14ac:dyDescent="0.35">
      <c r="A9" s="404" t="s">
        <v>4</v>
      </c>
      <c r="B9" s="404" t="s">
        <v>5</v>
      </c>
      <c r="C9" s="404" t="s">
        <v>6</v>
      </c>
      <c r="D9" s="404" t="s">
        <v>7</v>
      </c>
      <c r="E9" s="403" t="s">
        <v>8</v>
      </c>
      <c r="F9" s="403"/>
      <c r="G9" s="403"/>
      <c r="H9" s="403"/>
      <c r="I9" s="403"/>
      <c r="J9" s="403"/>
      <c r="K9" s="403" t="s">
        <v>9</v>
      </c>
      <c r="L9" s="403"/>
      <c r="M9" s="403"/>
      <c r="N9" s="403"/>
      <c r="O9" s="403"/>
    </row>
    <row r="10" spans="1:15" s="19" customFormat="1" ht="42" thickBot="1" x14ac:dyDescent="0.35">
      <c r="A10" s="404"/>
      <c r="B10" s="404"/>
      <c r="C10" s="404"/>
      <c r="D10" s="404"/>
      <c r="E10" s="225" t="s">
        <v>10</v>
      </c>
      <c r="F10" s="225" t="s">
        <v>11</v>
      </c>
      <c r="G10" s="225" t="s">
        <v>12</v>
      </c>
      <c r="H10" s="225" t="s">
        <v>13</v>
      </c>
      <c r="I10" s="225" t="s">
        <v>14</v>
      </c>
      <c r="J10" s="225" t="s">
        <v>15</v>
      </c>
      <c r="K10" s="225" t="s">
        <v>16</v>
      </c>
      <c r="L10" s="225" t="s">
        <v>12</v>
      </c>
      <c r="M10" s="225" t="s">
        <v>13</v>
      </c>
      <c r="N10" s="225" t="s">
        <v>14</v>
      </c>
      <c r="O10" s="225" t="s">
        <v>17</v>
      </c>
    </row>
    <row r="11" spans="1:15" s="19" customFormat="1" ht="15" thickBot="1" x14ac:dyDescent="0.35">
      <c r="A11" s="228">
        <v>1</v>
      </c>
      <c r="B11" s="228">
        <v>2</v>
      </c>
      <c r="C11" s="228">
        <v>3</v>
      </c>
      <c r="D11" s="228">
        <v>4</v>
      </c>
      <c r="E11" s="228">
        <v>5</v>
      </c>
      <c r="F11" s="228">
        <v>6</v>
      </c>
      <c r="G11" s="228">
        <v>7</v>
      </c>
      <c r="H11" s="228">
        <v>8</v>
      </c>
      <c r="I11" s="228">
        <v>9</v>
      </c>
      <c r="J11" s="228">
        <v>10</v>
      </c>
      <c r="K11" s="228">
        <v>11</v>
      </c>
      <c r="L11" s="228">
        <v>12</v>
      </c>
      <c r="M11" s="228">
        <v>13</v>
      </c>
      <c r="N11" s="228">
        <v>14</v>
      </c>
      <c r="O11" s="228">
        <v>15</v>
      </c>
    </row>
    <row r="12" spans="1:15" s="19" customFormat="1" ht="15" thickBot="1" x14ac:dyDescent="0.35">
      <c r="A12" s="352"/>
      <c r="B12" s="228" t="s">
        <v>18</v>
      </c>
      <c r="C12" s="353"/>
      <c r="D12" s="68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9"/>
    </row>
    <row r="13" spans="1:15" s="62" customFormat="1" ht="18.75" customHeight="1" x14ac:dyDescent="0.3">
      <c r="A13" s="96">
        <v>1</v>
      </c>
      <c r="B13" s="181" t="s">
        <v>86</v>
      </c>
      <c r="C13" s="162" t="s">
        <v>19</v>
      </c>
      <c r="D13" s="97">
        <v>9.89</v>
      </c>
      <c r="E13" s="98"/>
      <c r="F13" s="98"/>
      <c r="G13" s="99"/>
      <c r="H13" s="100"/>
      <c r="I13" s="100"/>
      <c r="J13" s="101"/>
      <c r="K13" s="158"/>
      <c r="L13" s="100"/>
      <c r="M13" s="100"/>
      <c r="N13" s="100"/>
      <c r="O13" s="101"/>
    </row>
    <row r="14" spans="1:15" s="62" customFormat="1" ht="15" thickBot="1" x14ac:dyDescent="0.35">
      <c r="A14" s="182">
        <v>2</v>
      </c>
      <c r="B14" s="183" t="s">
        <v>87</v>
      </c>
      <c r="C14" s="184" t="s">
        <v>35</v>
      </c>
      <c r="D14" s="185">
        <v>13.9</v>
      </c>
      <c r="E14" s="171"/>
      <c r="F14" s="171"/>
      <c r="G14" s="172"/>
      <c r="H14" s="173"/>
      <c r="I14" s="173"/>
      <c r="J14" s="174"/>
      <c r="K14" s="180"/>
      <c r="L14" s="173"/>
      <c r="M14" s="173"/>
      <c r="N14" s="173"/>
      <c r="O14" s="174"/>
    </row>
    <row r="15" spans="1:15" s="19" customFormat="1" ht="15" thickBot="1" x14ac:dyDescent="0.35">
      <c r="A15" s="61"/>
      <c r="B15" s="152" t="s">
        <v>88</v>
      </c>
      <c r="C15" s="408"/>
      <c r="D15" s="409"/>
      <c r="E15" s="409"/>
      <c r="F15" s="409"/>
      <c r="G15" s="409"/>
      <c r="H15" s="409"/>
      <c r="I15" s="409"/>
      <c r="J15" s="409"/>
      <c r="K15" s="409"/>
      <c r="L15" s="409"/>
      <c r="M15" s="409"/>
      <c r="N15" s="409"/>
      <c r="O15" s="410"/>
    </row>
    <row r="16" spans="1:15" s="62" customFormat="1" x14ac:dyDescent="0.3">
      <c r="A16" s="112">
        <v>1</v>
      </c>
      <c r="B16" s="154" t="s">
        <v>89</v>
      </c>
      <c r="C16" s="165" t="s">
        <v>35</v>
      </c>
      <c r="D16" s="119">
        <v>3.6</v>
      </c>
      <c r="E16" s="114"/>
      <c r="F16" s="114"/>
      <c r="G16" s="115"/>
      <c r="H16" s="116"/>
      <c r="I16" s="116"/>
      <c r="J16" s="117"/>
      <c r="K16" s="161"/>
      <c r="L16" s="116"/>
      <c r="M16" s="116"/>
      <c r="N16" s="116"/>
      <c r="O16" s="117"/>
    </row>
    <row r="17" spans="1:15" s="62" customFormat="1" x14ac:dyDescent="0.3">
      <c r="A17" s="102"/>
      <c r="B17" s="153" t="s">
        <v>90</v>
      </c>
      <c r="C17" s="163" t="s">
        <v>35</v>
      </c>
      <c r="D17" s="90">
        <v>1.2</v>
      </c>
      <c r="E17" s="86"/>
      <c r="F17" s="86"/>
      <c r="G17" s="87"/>
      <c r="H17" s="88"/>
      <c r="I17" s="88"/>
      <c r="J17" s="103"/>
      <c r="K17" s="159"/>
      <c r="L17" s="88"/>
      <c r="M17" s="88"/>
      <c r="N17" s="88"/>
      <c r="O17" s="103"/>
    </row>
    <row r="18" spans="1:15" s="62" customFormat="1" x14ac:dyDescent="0.3">
      <c r="A18" s="102"/>
      <c r="B18" s="153" t="s">
        <v>91</v>
      </c>
      <c r="C18" s="163" t="s">
        <v>35</v>
      </c>
      <c r="D18" s="90">
        <v>3.9</v>
      </c>
      <c r="E18" s="86"/>
      <c r="F18" s="86"/>
      <c r="G18" s="87"/>
      <c r="H18" s="88"/>
      <c r="I18" s="88"/>
      <c r="J18" s="103"/>
      <c r="K18" s="159"/>
      <c r="L18" s="88"/>
      <c r="M18" s="88"/>
      <c r="N18" s="88"/>
      <c r="O18" s="103"/>
    </row>
    <row r="19" spans="1:15" s="62" customFormat="1" x14ac:dyDescent="0.3">
      <c r="A19" s="102"/>
      <c r="B19" s="153" t="s">
        <v>92</v>
      </c>
      <c r="C19" s="163" t="s">
        <v>65</v>
      </c>
      <c r="D19" s="91">
        <v>81</v>
      </c>
      <c r="E19" s="86"/>
      <c r="F19" s="86"/>
      <c r="G19" s="87"/>
      <c r="H19" s="88"/>
      <c r="I19" s="88"/>
      <c r="J19" s="103"/>
      <c r="K19" s="159"/>
      <c r="L19" s="88"/>
      <c r="M19" s="88"/>
      <c r="N19" s="88"/>
      <c r="O19" s="103"/>
    </row>
    <row r="20" spans="1:15" s="62" customFormat="1" x14ac:dyDescent="0.3">
      <c r="A20" s="102"/>
      <c r="B20" s="153" t="s">
        <v>93</v>
      </c>
      <c r="C20" s="163" t="s">
        <v>75</v>
      </c>
      <c r="D20" s="90">
        <v>4.5</v>
      </c>
      <c r="E20" s="86"/>
      <c r="F20" s="86"/>
      <c r="G20" s="87"/>
      <c r="H20" s="88"/>
      <c r="I20" s="88"/>
      <c r="J20" s="103"/>
      <c r="K20" s="159"/>
      <c r="L20" s="88"/>
      <c r="M20" s="88"/>
      <c r="N20" s="88"/>
      <c r="O20" s="103"/>
    </row>
    <row r="21" spans="1:15" s="62" customFormat="1" x14ac:dyDescent="0.3">
      <c r="A21" s="102"/>
      <c r="B21" s="153" t="s">
        <v>94</v>
      </c>
      <c r="C21" s="163" t="s">
        <v>81</v>
      </c>
      <c r="D21" s="79">
        <v>1</v>
      </c>
      <c r="E21" s="86"/>
      <c r="F21" s="86"/>
      <c r="G21" s="87"/>
      <c r="H21" s="88"/>
      <c r="I21" s="88"/>
      <c r="J21" s="103"/>
      <c r="K21" s="159"/>
      <c r="L21" s="88"/>
      <c r="M21" s="88"/>
      <c r="N21" s="88"/>
      <c r="O21" s="103"/>
    </row>
    <row r="22" spans="1:15" s="62" customFormat="1" x14ac:dyDescent="0.3">
      <c r="A22" s="102">
        <v>2</v>
      </c>
      <c r="B22" s="151" t="s">
        <v>95</v>
      </c>
      <c r="C22" s="163" t="s">
        <v>35</v>
      </c>
      <c r="D22" s="90">
        <v>8</v>
      </c>
      <c r="E22" s="86"/>
      <c r="F22" s="86"/>
      <c r="G22" s="87"/>
      <c r="H22" s="88"/>
      <c r="I22" s="88"/>
      <c r="J22" s="103"/>
      <c r="K22" s="159"/>
      <c r="L22" s="88"/>
      <c r="M22" s="88"/>
      <c r="N22" s="88"/>
      <c r="O22" s="103"/>
    </row>
    <row r="23" spans="1:15" s="62" customFormat="1" x14ac:dyDescent="0.3">
      <c r="A23" s="102">
        <v>3</v>
      </c>
      <c r="B23" s="151" t="s">
        <v>96</v>
      </c>
      <c r="C23" s="163" t="s">
        <v>19</v>
      </c>
      <c r="D23" s="90">
        <v>9.5</v>
      </c>
      <c r="E23" s="86"/>
      <c r="F23" s="86"/>
      <c r="G23" s="87"/>
      <c r="H23" s="88"/>
      <c r="I23" s="88"/>
      <c r="J23" s="103"/>
      <c r="K23" s="159"/>
      <c r="L23" s="88"/>
      <c r="M23" s="88"/>
      <c r="N23" s="88"/>
      <c r="O23" s="103"/>
    </row>
    <row r="24" spans="1:15" s="62" customFormat="1" x14ac:dyDescent="0.3">
      <c r="A24" s="102"/>
      <c r="B24" s="153" t="s">
        <v>91</v>
      </c>
      <c r="C24" s="163" t="s">
        <v>35</v>
      </c>
      <c r="D24" s="90">
        <v>1.2</v>
      </c>
      <c r="E24" s="86"/>
      <c r="F24" s="86"/>
      <c r="G24" s="87"/>
      <c r="H24" s="88"/>
      <c r="I24" s="88"/>
      <c r="J24" s="103"/>
      <c r="K24" s="159"/>
      <c r="L24" s="88"/>
      <c r="M24" s="88"/>
      <c r="N24" s="88"/>
      <c r="O24" s="103"/>
    </row>
    <row r="25" spans="1:15" s="62" customFormat="1" x14ac:dyDescent="0.3">
      <c r="A25" s="102"/>
      <c r="B25" s="153" t="s">
        <v>92</v>
      </c>
      <c r="C25" s="163" t="s">
        <v>65</v>
      </c>
      <c r="D25" s="79">
        <v>60</v>
      </c>
      <c r="E25" s="86"/>
      <c r="F25" s="86"/>
      <c r="G25" s="87"/>
      <c r="H25" s="88"/>
      <c r="I25" s="88"/>
      <c r="J25" s="103"/>
      <c r="K25" s="159"/>
      <c r="L25" s="88"/>
      <c r="M25" s="88"/>
      <c r="N25" s="88"/>
      <c r="O25" s="103"/>
    </row>
    <row r="26" spans="1:15" s="62" customFormat="1" x14ac:dyDescent="0.3">
      <c r="A26" s="102"/>
      <c r="B26" s="153" t="s">
        <v>94</v>
      </c>
      <c r="C26" s="163" t="s">
        <v>81</v>
      </c>
      <c r="D26" s="79">
        <v>1</v>
      </c>
      <c r="E26" s="86"/>
      <c r="F26" s="86"/>
      <c r="G26" s="87"/>
      <c r="H26" s="88"/>
      <c r="I26" s="88"/>
      <c r="J26" s="103"/>
      <c r="K26" s="159"/>
      <c r="L26" s="88"/>
      <c r="M26" s="88"/>
      <c r="N26" s="88"/>
      <c r="O26" s="103"/>
    </row>
    <row r="27" spans="1:15" s="62" customFormat="1" x14ac:dyDescent="0.3">
      <c r="A27" s="102">
        <v>4</v>
      </c>
      <c r="B27" s="151" t="s">
        <v>97</v>
      </c>
      <c r="C27" s="163" t="s">
        <v>75</v>
      </c>
      <c r="D27" s="79">
        <v>13.2</v>
      </c>
      <c r="E27" s="86"/>
      <c r="F27" s="86"/>
      <c r="G27" s="87"/>
      <c r="H27" s="88"/>
      <c r="I27" s="88"/>
      <c r="J27" s="103"/>
      <c r="K27" s="159"/>
      <c r="L27" s="88"/>
      <c r="M27" s="88"/>
      <c r="N27" s="88"/>
      <c r="O27" s="103"/>
    </row>
    <row r="28" spans="1:15" s="62" customFormat="1" x14ac:dyDescent="0.3">
      <c r="A28" s="102"/>
      <c r="B28" s="153" t="s">
        <v>98</v>
      </c>
      <c r="C28" s="163" t="s">
        <v>22</v>
      </c>
      <c r="D28" s="79">
        <v>14</v>
      </c>
      <c r="E28" s="86"/>
      <c r="F28" s="86"/>
      <c r="G28" s="87"/>
      <c r="H28" s="88"/>
      <c r="I28" s="88"/>
      <c r="J28" s="103"/>
      <c r="K28" s="159"/>
      <c r="L28" s="88"/>
      <c r="M28" s="88"/>
      <c r="N28" s="88"/>
      <c r="O28" s="103"/>
    </row>
    <row r="29" spans="1:15" s="62" customFormat="1" x14ac:dyDescent="0.3">
      <c r="A29" s="102"/>
      <c r="B29" s="153" t="s">
        <v>99</v>
      </c>
      <c r="C29" s="163" t="s">
        <v>22</v>
      </c>
      <c r="D29" s="79">
        <v>14</v>
      </c>
      <c r="E29" s="86"/>
      <c r="F29" s="86"/>
      <c r="G29" s="87"/>
      <c r="H29" s="88"/>
      <c r="I29" s="88"/>
      <c r="J29" s="103"/>
      <c r="K29" s="159"/>
      <c r="L29" s="88"/>
      <c r="M29" s="88"/>
      <c r="N29" s="88"/>
      <c r="O29" s="103"/>
    </row>
    <row r="30" spans="1:15" s="62" customFormat="1" x14ac:dyDescent="0.3">
      <c r="A30" s="102"/>
      <c r="B30" s="153" t="s">
        <v>100</v>
      </c>
      <c r="C30" s="163" t="s">
        <v>75</v>
      </c>
      <c r="D30" s="90">
        <v>13.2</v>
      </c>
      <c r="E30" s="86"/>
      <c r="F30" s="86"/>
      <c r="G30" s="87"/>
      <c r="H30" s="88"/>
      <c r="I30" s="88"/>
      <c r="J30" s="103"/>
      <c r="K30" s="159"/>
      <c r="L30" s="88"/>
      <c r="M30" s="88"/>
      <c r="N30" s="88"/>
      <c r="O30" s="103"/>
    </row>
    <row r="31" spans="1:15" s="62" customFormat="1" x14ac:dyDescent="0.3">
      <c r="A31" s="102"/>
      <c r="B31" s="153" t="s">
        <v>31</v>
      </c>
      <c r="C31" s="163" t="s">
        <v>32</v>
      </c>
      <c r="D31" s="79">
        <v>1</v>
      </c>
      <c r="E31" s="86"/>
      <c r="F31" s="86"/>
      <c r="G31" s="87"/>
      <c r="H31" s="88"/>
      <c r="I31" s="88"/>
      <c r="J31" s="103"/>
      <c r="K31" s="159"/>
      <c r="L31" s="88"/>
      <c r="M31" s="88"/>
      <c r="N31" s="88"/>
      <c r="O31" s="103"/>
    </row>
    <row r="32" spans="1:15" s="62" customFormat="1" x14ac:dyDescent="0.3">
      <c r="A32" s="102">
        <v>5</v>
      </c>
      <c r="B32" s="151" t="s">
        <v>101</v>
      </c>
      <c r="C32" s="163" t="s">
        <v>22</v>
      </c>
      <c r="D32" s="79">
        <v>4</v>
      </c>
      <c r="E32" s="86"/>
      <c r="F32" s="86"/>
      <c r="G32" s="87"/>
      <c r="H32" s="88"/>
      <c r="I32" s="88"/>
      <c r="J32" s="103"/>
      <c r="K32" s="159"/>
      <c r="L32" s="88"/>
      <c r="M32" s="88"/>
      <c r="N32" s="88"/>
      <c r="O32" s="103"/>
    </row>
    <row r="33" spans="1:15" s="62" customFormat="1" ht="15" thickBot="1" x14ac:dyDescent="0.35">
      <c r="A33" s="106">
        <v>6</v>
      </c>
      <c r="B33" s="155" t="s">
        <v>102</v>
      </c>
      <c r="C33" s="164" t="s">
        <v>75</v>
      </c>
      <c r="D33" s="107">
        <v>1.6</v>
      </c>
      <c r="E33" s="108"/>
      <c r="F33" s="108"/>
      <c r="G33" s="109"/>
      <c r="H33" s="110"/>
      <c r="I33" s="110"/>
      <c r="J33" s="111"/>
      <c r="K33" s="160"/>
      <c r="L33" s="110"/>
      <c r="M33" s="110"/>
      <c r="N33" s="110"/>
      <c r="O33" s="111"/>
    </row>
    <row r="34" spans="1:15" s="19" customFormat="1" ht="15" thickBot="1" x14ac:dyDescent="0.35">
      <c r="A34" s="61"/>
      <c r="B34" s="152" t="s">
        <v>103</v>
      </c>
      <c r="C34" s="408"/>
      <c r="D34" s="409"/>
      <c r="E34" s="409"/>
      <c r="F34" s="409"/>
      <c r="G34" s="409"/>
      <c r="H34" s="409"/>
      <c r="I34" s="409"/>
      <c r="J34" s="409"/>
      <c r="K34" s="409"/>
      <c r="L34" s="409"/>
      <c r="M34" s="409"/>
      <c r="N34" s="409"/>
      <c r="O34" s="410"/>
    </row>
    <row r="35" spans="1:15" s="62" customFormat="1" x14ac:dyDescent="0.3">
      <c r="A35" s="112">
        <v>1</v>
      </c>
      <c r="B35" s="154" t="s">
        <v>104</v>
      </c>
      <c r="C35" s="165" t="s">
        <v>75</v>
      </c>
      <c r="D35" s="113">
        <v>49</v>
      </c>
      <c r="E35" s="114"/>
      <c r="F35" s="114"/>
      <c r="G35" s="115"/>
      <c r="H35" s="116"/>
      <c r="I35" s="116"/>
      <c r="J35" s="117"/>
      <c r="K35" s="161"/>
      <c r="L35" s="116"/>
      <c r="M35" s="116"/>
      <c r="N35" s="116"/>
      <c r="O35" s="117"/>
    </row>
    <row r="36" spans="1:15" s="62" customFormat="1" x14ac:dyDescent="0.3">
      <c r="A36" s="102"/>
      <c r="B36" s="153" t="s">
        <v>105</v>
      </c>
      <c r="C36" s="163" t="s">
        <v>75</v>
      </c>
      <c r="D36" s="90">
        <v>50</v>
      </c>
      <c r="E36" s="86"/>
      <c r="F36" s="86"/>
      <c r="G36" s="87"/>
      <c r="H36" s="88"/>
      <c r="I36" s="88"/>
      <c r="J36" s="103"/>
      <c r="K36" s="159"/>
      <c r="L36" s="88"/>
      <c r="M36" s="88"/>
      <c r="N36" s="88"/>
      <c r="O36" s="103"/>
    </row>
    <row r="37" spans="1:15" s="62" customFormat="1" x14ac:dyDescent="0.3">
      <c r="A37" s="102"/>
      <c r="B37" s="153" t="s">
        <v>106</v>
      </c>
      <c r="C37" s="163" t="s">
        <v>35</v>
      </c>
      <c r="D37" s="79">
        <v>2.7</v>
      </c>
      <c r="E37" s="86"/>
      <c r="F37" s="86"/>
      <c r="G37" s="87"/>
      <c r="H37" s="88"/>
      <c r="I37" s="88"/>
      <c r="J37" s="103"/>
      <c r="K37" s="159"/>
      <c r="L37" s="88"/>
      <c r="M37" s="88"/>
      <c r="N37" s="88"/>
      <c r="O37" s="103"/>
    </row>
    <row r="38" spans="1:15" s="62" customFormat="1" x14ac:dyDescent="0.3">
      <c r="A38" s="102"/>
      <c r="B38" s="153" t="s">
        <v>107</v>
      </c>
      <c r="C38" s="163" t="s">
        <v>35</v>
      </c>
      <c r="D38" s="90">
        <v>2.4</v>
      </c>
      <c r="E38" s="86"/>
      <c r="F38" s="86"/>
      <c r="G38" s="87"/>
      <c r="H38" s="88"/>
      <c r="I38" s="88"/>
      <c r="J38" s="103"/>
      <c r="K38" s="159"/>
      <c r="L38" s="88"/>
      <c r="M38" s="88"/>
      <c r="N38" s="88"/>
      <c r="O38" s="103"/>
    </row>
    <row r="39" spans="1:15" s="62" customFormat="1" x14ac:dyDescent="0.3">
      <c r="A39" s="102">
        <v>2</v>
      </c>
      <c r="B39" s="151" t="s">
        <v>108</v>
      </c>
      <c r="C39" s="163" t="s">
        <v>19</v>
      </c>
      <c r="D39" s="79">
        <v>36.4</v>
      </c>
      <c r="E39" s="86"/>
      <c r="F39" s="86"/>
      <c r="G39" s="87"/>
      <c r="H39" s="88"/>
      <c r="I39" s="88"/>
      <c r="J39" s="103"/>
      <c r="K39" s="159"/>
      <c r="L39" s="88"/>
      <c r="M39" s="88"/>
      <c r="N39" s="88"/>
      <c r="O39" s="103"/>
    </row>
    <row r="40" spans="1:15" s="62" customFormat="1" x14ac:dyDescent="0.3">
      <c r="A40" s="102"/>
      <c r="B40" s="153" t="s">
        <v>109</v>
      </c>
      <c r="C40" s="163" t="s">
        <v>19</v>
      </c>
      <c r="D40" s="79">
        <v>34.700000000000003</v>
      </c>
      <c r="E40" s="86"/>
      <c r="F40" s="86"/>
      <c r="G40" s="87"/>
      <c r="H40" s="88"/>
      <c r="I40" s="88"/>
      <c r="J40" s="103"/>
      <c r="K40" s="159"/>
      <c r="L40" s="88"/>
      <c r="M40" s="88"/>
      <c r="N40" s="88"/>
      <c r="O40" s="103"/>
    </row>
    <row r="41" spans="1:15" s="62" customFormat="1" x14ac:dyDescent="0.3">
      <c r="A41" s="102"/>
      <c r="B41" s="153" t="s">
        <v>110</v>
      </c>
      <c r="C41" s="163" t="s">
        <v>19</v>
      </c>
      <c r="D41" s="79">
        <v>1.7</v>
      </c>
      <c r="E41" s="86"/>
      <c r="F41" s="86"/>
      <c r="G41" s="87"/>
      <c r="H41" s="88"/>
      <c r="I41" s="88"/>
      <c r="J41" s="103"/>
      <c r="K41" s="159"/>
      <c r="L41" s="88"/>
      <c r="M41" s="88"/>
      <c r="N41" s="88"/>
      <c r="O41" s="103"/>
    </row>
    <row r="42" spans="1:15" s="62" customFormat="1" x14ac:dyDescent="0.3">
      <c r="A42" s="102"/>
      <c r="B42" s="153" t="s">
        <v>111</v>
      </c>
      <c r="C42" s="163" t="s">
        <v>35</v>
      </c>
      <c r="D42" s="90">
        <v>2.1</v>
      </c>
      <c r="E42" s="86"/>
      <c r="F42" s="86"/>
      <c r="G42" s="87"/>
      <c r="H42" s="88"/>
      <c r="I42" s="88"/>
      <c r="J42" s="103"/>
      <c r="K42" s="159"/>
      <c r="L42" s="88"/>
      <c r="M42" s="88"/>
      <c r="N42" s="88"/>
      <c r="O42" s="103"/>
    </row>
    <row r="43" spans="1:15" s="62" customFormat="1" x14ac:dyDescent="0.3">
      <c r="A43" s="102"/>
      <c r="B43" s="153" t="s">
        <v>112</v>
      </c>
      <c r="C43" s="163" t="s">
        <v>35</v>
      </c>
      <c r="D43" s="90">
        <v>8</v>
      </c>
      <c r="E43" s="86"/>
      <c r="F43" s="86"/>
      <c r="G43" s="87"/>
      <c r="H43" s="88"/>
      <c r="I43" s="88"/>
      <c r="J43" s="103"/>
      <c r="K43" s="159"/>
      <c r="L43" s="88"/>
      <c r="M43" s="88"/>
      <c r="N43" s="88"/>
      <c r="O43" s="103"/>
    </row>
    <row r="44" spans="1:15" s="62" customFormat="1" x14ac:dyDescent="0.3">
      <c r="A44" s="102"/>
      <c r="B44" s="153" t="s">
        <v>113</v>
      </c>
      <c r="C44" s="163" t="s">
        <v>35</v>
      </c>
      <c r="D44" s="90">
        <v>19</v>
      </c>
      <c r="E44" s="86"/>
      <c r="F44" s="86"/>
      <c r="G44" s="87"/>
      <c r="H44" s="88"/>
      <c r="I44" s="88"/>
      <c r="J44" s="103"/>
      <c r="K44" s="159"/>
      <c r="L44" s="88"/>
      <c r="M44" s="88"/>
      <c r="N44" s="88"/>
      <c r="O44" s="103"/>
    </row>
    <row r="45" spans="1:15" s="62" customFormat="1" x14ac:dyDescent="0.3">
      <c r="A45" s="102"/>
      <c r="B45" s="153" t="s">
        <v>114</v>
      </c>
      <c r="C45" s="163" t="s">
        <v>75</v>
      </c>
      <c r="D45" s="79">
        <v>25</v>
      </c>
      <c r="E45" s="86"/>
      <c r="F45" s="86"/>
      <c r="G45" s="87"/>
      <c r="H45" s="88"/>
      <c r="I45" s="88"/>
      <c r="J45" s="103"/>
      <c r="K45" s="159"/>
      <c r="L45" s="88"/>
      <c r="M45" s="88"/>
      <c r="N45" s="88"/>
      <c r="O45" s="103"/>
    </row>
    <row r="46" spans="1:15" s="62" customFormat="1" x14ac:dyDescent="0.3">
      <c r="A46" s="102">
        <v>3</v>
      </c>
      <c r="B46" s="151" t="s">
        <v>115</v>
      </c>
      <c r="C46" s="163" t="s">
        <v>19</v>
      </c>
      <c r="D46" s="79">
        <v>18</v>
      </c>
      <c r="E46" s="86"/>
      <c r="F46" s="86"/>
      <c r="G46" s="87"/>
      <c r="H46" s="88"/>
      <c r="I46" s="88"/>
      <c r="J46" s="103"/>
      <c r="K46" s="159"/>
      <c r="L46" s="88"/>
      <c r="M46" s="88"/>
      <c r="N46" s="88"/>
      <c r="O46" s="103"/>
    </row>
    <row r="47" spans="1:15" s="62" customFormat="1" ht="27.6" x14ac:dyDescent="0.3">
      <c r="A47" s="102">
        <v>4</v>
      </c>
      <c r="B47" s="385" t="s">
        <v>335</v>
      </c>
      <c r="C47" s="163" t="s">
        <v>22</v>
      </c>
      <c r="D47" s="79">
        <v>1</v>
      </c>
      <c r="E47" s="86"/>
      <c r="F47" s="86"/>
      <c r="G47" s="87"/>
      <c r="H47" s="88"/>
      <c r="I47" s="88"/>
      <c r="J47" s="103"/>
      <c r="K47" s="159"/>
      <c r="L47" s="88"/>
      <c r="M47" s="88"/>
      <c r="N47" s="88"/>
      <c r="O47" s="103"/>
    </row>
    <row r="48" spans="1:15" s="62" customFormat="1" x14ac:dyDescent="0.3">
      <c r="A48" s="102">
        <v>5</v>
      </c>
      <c r="B48" s="157" t="s">
        <v>334</v>
      </c>
      <c r="C48" s="163" t="s">
        <v>22</v>
      </c>
      <c r="D48" s="79">
        <v>1</v>
      </c>
      <c r="E48" s="86"/>
      <c r="F48" s="86"/>
      <c r="G48" s="87"/>
      <c r="H48" s="88"/>
      <c r="I48" s="88"/>
      <c r="J48" s="103"/>
      <c r="K48" s="159"/>
      <c r="L48" s="88"/>
      <c r="M48" s="88"/>
      <c r="N48" s="88"/>
      <c r="O48" s="103"/>
    </row>
    <row r="49" spans="1:16" s="62" customFormat="1" x14ac:dyDescent="0.3">
      <c r="A49" s="102">
        <v>6</v>
      </c>
      <c r="B49" s="151" t="s">
        <v>116</v>
      </c>
      <c r="C49" s="163" t="s">
        <v>19</v>
      </c>
      <c r="D49" s="79">
        <v>29.56</v>
      </c>
      <c r="E49" s="86"/>
      <c r="F49" s="86"/>
      <c r="G49" s="87"/>
      <c r="H49" s="88"/>
      <c r="I49" s="88"/>
      <c r="J49" s="103"/>
      <c r="K49" s="159"/>
      <c r="L49" s="88"/>
      <c r="M49" s="88"/>
      <c r="N49" s="88"/>
      <c r="O49" s="103"/>
    </row>
    <row r="50" spans="1:16" s="62" customFormat="1" x14ac:dyDescent="0.3">
      <c r="A50" s="102"/>
      <c r="B50" s="156" t="s">
        <v>266</v>
      </c>
      <c r="C50" s="163" t="s">
        <v>35</v>
      </c>
      <c r="D50" s="90">
        <v>6.6</v>
      </c>
      <c r="E50" s="86"/>
      <c r="F50" s="86"/>
      <c r="G50" s="87"/>
      <c r="H50" s="88"/>
      <c r="I50" s="88"/>
      <c r="J50" s="103"/>
      <c r="K50" s="159"/>
      <c r="L50" s="88"/>
      <c r="M50" s="88"/>
      <c r="N50" s="88"/>
      <c r="O50" s="103"/>
    </row>
    <row r="51" spans="1:16" s="62" customFormat="1" x14ac:dyDescent="0.3">
      <c r="A51" s="102"/>
      <c r="B51" s="153" t="s">
        <v>117</v>
      </c>
      <c r="C51" s="177" t="s">
        <v>65</v>
      </c>
      <c r="D51" s="90">
        <v>3.8</v>
      </c>
      <c r="E51" s="86"/>
      <c r="F51" s="86"/>
      <c r="G51" s="87"/>
      <c r="H51" s="88"/>
      <c r="I51" s="88"/>
      <c r="J51" s="103"/>
      <c r="K51" s="159"/>
      <c r="L51" s="88"/>
      <c r="M51" s="88"/>
      <c r="N51" s="88"/>
      <c r="O51" s="103"/>
    </row>
    <row r="52" spans="1:16" s="62" customFormat="1" ht="28.2" thickBot="1" x14ac:dyDescent="0.35">
      <c r="A52" s="178"/>
      <c r="B52" s="179" t="s">
        <v>143</v>
      </c>
      <c r="C52" s="169" t="s">
        <v>22</v>
      </c>
      <c r="D52" s="170">
        <v>1</v>
      </c>
      <c r="E52" s="171"/>
      <c r="F52" s="171"/>
      <c r="G52" s="172"/>
      <c r="H52" s="173"/>
      <c r="I52" s="173"/>
      <c r="J52" s="174"/>
      <c r="K52" s="180"/>
      <c r="L52" s="173"/>
      <c r="M52" s="173"/>
      <c r="N52" s="173"/>
      <c r="O52" s="174"/>
    </row>
    <row r="53" spans="1:16" s="19" customFormat="1" ht="15" thickBot="1" x14ac:dyDescent="0.35">
      <c r="A53" s="36"/>
      <c r="B53" s="37" t="s">
        <v>83</v>
      </c>
      <c r="C53" s="38"/>
      <c r="D53" s="39"/>
      <c r="E53" s="40"/>
      <c r="F53" s="40"/>
      <c r="G53" s="41"/>
      <c r="H53" s="41"/>
      <c r="I53" s="41"/>
      <c r="J53" s="358"/>
      <c r="K53" s="361"/>
      <c r="L53" s="361"/>
      <c r="M53" s="361"/>
      <c r="N53" s="361"/>
      <c r="O53" s="361"/>
    </row>
    <row r="54" spans="1:16" s="19" customFormat="1" ht="15" thickBot="1" x14ac:dyDescent="0.35">
      <c r="A54" s="42"/>
      <c r="B54" s="43" t="s">
        <v>84</v>
      </c>
      <c r="C54" s="44"/>
      <c r="D54" s="45"/>
      <c r="E54" s="46"/>
      <c r="F54" s="46"/>
      <c r="G54" s="46"/>
      <c r="H54" s="46"/>
      <c r="I54" s="46"/>
      <c r="J54" s="187"/>
      <c r="K54" s="362"/>
      <c r="L54" s="362"/>
      <c r="M54" s="362"/>
      <c r="N54" s="362"/>
      <c r="O54" s="362"/>
    </row>
    <row r="55" spans="1:16" s="19" customFormat="1" ht="15" thickBot="1" x14ac:dyDescent="0.35">
      <c r="A55" s="47"/>
      <c r="B55" s="48" t="s">
        <v>85</v>
      </c>
      <c r="C55" s="49"/>
      <c r="D55" s="49"/>
      <c r="E55" s="50"/>
      <c r="F55" s="50"/>
      <c r="G55" s="50"/>
      <c r="H55" s="50"/>
      <c r="I55" s="50"/>
      <c r="J55" s="360"/>
      <c r="K55" s="363"/>
      <c r="L55" s="363"/>
      <c r="M55" s="363"/>
      <c r="N55" s="363"/>
      <c r="O55" s="363"/>
    </row>
    <row r="56" spans="1:16" s="19" customFormat="1" x14ac:dyDescent="0.3">
      <c r="A56" s="51"/>
      <c r="B56" s="52"/>
      <c r="C56" s="53"/>
      <c r="D56" s="45"/>
      <c r="E56" s="54"/>
      <c r="F56" s="54"/>
      <c r="G56" s="54"/>
      <c r="H56" s="55"/>
      <c r="I56" s="55"/>
      <c r="J56" s="46"/>
      <c r="K56" s="56"/>
      <c r="L56" s="56"/>
      <c r="M56" s="56"/>
      <c r="N56" s="56"/>
      <c r="O56" s="187"/>
      <c r="P56" s="188"/>
    </row>
    <row r="57" spans="1:16" s="19" customFormat="1" x14ac:dyDescent="0.3">
      <c r="A57" s="31"/>
      <c r="B57" s="31"/>
      <c r="C57" s="32"/>
      <c r="D57" s="32"/>
      <c r="E57" s="25"/>
      <c r="F57" s="25"/>
      <c r="G57" s="25"/>
      <c r="H57" s="31"/>
      <c r="I57" s="31"/>
      <c r="J57" s="31"/>
      <c r="K57" s="31"/>
      <c r="L57" s="31"/>
      <c r="M57" s="31"/>
      <c r="N57" s="31"/>
      <c r="O57" s="31"/>
    </row>
    <row r="58" spans="1:16" s="19" customFormat="1" x14ac:dyDescent="0.3">
      <c r="A58" s="25"/>
      <c r="B58" s="25"/>
      <c r="C58" s="26"/>
      <c r="D58" s="26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</row>
    <row r="59" spans="1:16" s="19" customFormat="1" x14ac:dyDescent="0.3">
      <c r="A59" s="25"/>
      <c r="B59" s="25" t="s">
        <v>264</v>
      </c>
      <c r="C59" s="25"/>
      <c r="D59" s="65"/>
      <c r="E59" s="65"/>
      <c r="F59" s="65"/>
      <c r="G59" s="65"/>
      <c r="H59" s="57"/>
      <c r="I59" s="26"/>
      <c r="J59" s="25"/>
      <c r="K59" s="25"/>
    </row>
    <row r="60" spans="1:16" s="19" customFormat="1" x14ac:dyDescent="0.3">
      <c r="A60" s="25"/>
      <c r="B60" s="25"/>
      <c r="C60" s="25"/>
      <c r="D60" s="25"/>
      <c r="E60" s="17"/>
      <c r="F60" s="25"/>
      <c r="G60" s="25"/>
      <c r="H60" s="25"/>
      <c r="I60" s="25"/>
      <c r="J60" s="25"/>
      <c r="K60" s="25"/>
    </row>
    <row r="61" spans="1:16" s="19" customFormat="1" x14ac:dyDescent="0.3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</row>
    <row r="62" spans="1:16" s="19" customFormat="1" x14ac:dyDescent="0.3">
      <c r="A62" s="58"/>
      <c r="B62" s="60"/>
      <c r="C62" s="60"/>
      <c r="D62" s="60"/>
      <c r="E62" s="60"/>
      <c r="F62" s="60"/>
      <c r="G62" s="60"/>
      <c r="H62" s="60"/>
      <c r="I62" s="60"/>
      <c r="J62" s="60"/>
      <c r="K62" s="60"/>
    </row>
    <row r="63" spans="1:16" x14ac:dyDescent="0.3">
      <c r="A63" s="10"/>
      <c r="B63" s="186" t="s">
        <v>261</v>
      </c>
      <c r="C63" s="11"/>
      <c r="D63" s="11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6" x14ac:dyDescent="0.3">
      <c r="A64" s="10"/>
      <c r="B64" s="9"/>
      <c r="C64" s="11"/>
      <c r="D64" s="11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">
      <c r="A65" s="12"/>
      <c r="B65" s="12"/>
      <c r="C65" s="13"/>
      <c r="D65" s="14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</row>
    <row r="66" spans="1:15" x14ac:dyDescent="0.3">
      <c r="A66" s="10"/>
      <c r="B66" s="9"/>
      <c r="C66" s="11"/>
      <c r="D66" s="11"/>
    </row>
    <row r="67" spans="1:15" x14ac:dyDescent="0.3">
      <c r="A67" s="10"/>
      <c r="B67" s="9"/>
      <c r="C67" s="11"/>
      <c r="D67" s="11"/>
    </row>
  </sheetData>
  <mergeCells count="8">
    <mergeCell ref="C15:O15"/>
    <mergeCell ref="C34:O34"/>
    <mergeCell ref="K9:O9"/>
    <mergeCell ref="A9:A10"/>
    <mergeCell ref="B9:B10"/>
    <mergeCell ref="C9:C10"/>
    <mergeCell ref="D9:D10"/>
    <mergeCell ref="E9:J9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topLeftCell="A55" workbookViewId="0">
      <selection activeCell="O61" sqref="O61"/>
    </sheetView>
  </sheetViews>
  <sheetFormatPr defaultRowHeight="14.4" x14ac:dyDescent="0.3"/>
  <cols>
    <col min="1" max="1" width="8.5546875" customWidth="1"/>
    <col min="2" max="2" width="41.109375" customWidth="1"/>
    <col min="3" max="3" width="8.6640625" customWidth="1"/>
    <col min="5" max="5" width="8.44140625" customWidth="1"/>
    <col min="6" max="6" width="7.5546875" customWidth="1"/>
    <col min="7" max="7" width="7.33203125" customWidth="1"/>
    <col min="8" max="8" width="7.88671875" customWidth="1"/>
    <col min="9" max="9" width="8.88671875" customWidth="1"/>
    <col min="10" max="10" width="7.88671875" customWidth="1"/>
    <col min="11" max="11" width="9" customWidth="1"/>
    <col min="12" max="13" width="8.33203125" customWidth="1"/>
    <col min="14" max="14" width="8.44140625" customWidth="1"/>
    <col min="15" max="15" width="8.5546875" customWidth="1"/>
  </cols>
  <sheetData>
    <row r="1" spans="1:15" s="1" customFormat="1" x14ac:dyDescent="0.3"/>
    <row r="2" spans="1:15" s="1" customFormat="1" ht="18" x14ac:dyDescent="0.3">
      <c r="E2" s="63" t="s">
        <v>305</v>
      </c>
      <c r="F2" s="18"/>
      <c r="G2" s="18"/>
    </row>
    <row r="3" spans="1:15" s="1" customFormat="1" x14ac:dyDescent="0.3">
      <c r="E3" s="380" t="s">
        <v>291</v>
      </c>
      <c r="F3" s="24"/>
      <c r="G3" s="24"/>
    </row>
    <row r="4" spans="1:15" x14ac:dyDescent="0.3">
      <c r="A4" s="21" t="s">
        <v>0</v>
      </c>
      <c r="B4" s="23"/>
    </row>
    <row r="5" spans="1:15" x14ac:dyDescent="0.3">
      <c r="A5" s="21" t="s">
        <v>1</v>
      </c>
      <c r="B5" s="22"/>
      <c r="K5" s="24"/>
      <c r="L5" s="31"/>
      <c r="M5" s="33" t="s">
        <v>286</v>
      </c>
      <c r="N5" s="381">
        <f>O61</f>
        <v>0</v>
      </c>
    </row>
    <row r="6" spans="1:15" x14ac:dyDescent="0.3">
      <c r="A6" s="21" t="s">
        <v>2</v>
      </c>
      <c r="B6" s="22"/>
      <c r="K6" s="24"/>
      <c r="L6" s="35"/>
      <c r="M6" s="33" t="s">
        <v>3</v>
      </c>
      <c r="N6" s="381">
        <f>P10+K61</f>
        <v>0</v>
      </c>
    </row>
    <row r="7" spans="1:15" x14ac:dyDescent="0.3">
      <c r="A7" s="21" t="s">
        <v>144</v>
      </c>
      <c r="B7" s="22"/>
    </row>
    <row r="8" spans="1:15" ht="15" thickBot="1" x14ac:dyDescent="0.35">
      <c r="A8" s="25" t="s">
        <v>138</v>
      </c>
      <c r="B8" s="25"/>
    </row>
    <row r="9" spans="1:15" ht="15" customHeight="1" thickBot="1" x14ac:dyDescent="0.35">
      <c r="A9" s="424" t="s">
        <v>121</v>
      </c>
      <c r="B9" s="424" t="s">
        <v>5</v>
      </c>
      <c r="C9" s="404" t="s">
        <v>326</v>
      </c>
      <c r="D9" s="404" t="s">
        <v>327</v>
      </c>
      <c r="E9" s="424" t="s">
        <v>209</v>
      </c>
      <c r="F9" s="424"/>
      <c r="G9" s="424"/>
      <c r="H9" s="424"/>
      <c r="I9" s="424"/>
      <c r="J9" s="424"/>
      <c r="K9" s="424" t="s">
        <v>210</v>
      </c>
      <c r="L9" s="424"/>
      <c r="M9" s="424"/>
      <c r="N9" s="424"/>
      <c r="O9" s="424"/>
    </row>
    <row r="10" spans="1:15" ht="55.8" thickBot="1" x14ac:dyDescent="0.35">
      <c r="A10" s="424"/>
      <c r="B10" s="424"/>
      <c r="C10" s="404"/>
      <c r="D10" s="404"/>
      <c r="E10" s="338" t="s">
        <v>211</v>
      </c>
      <c r="F10" s="338" t="s">
        <v>212</v>
      </c>
      <c r="G10" s="228" t="s">
        <v>213</v>
      </c>
      <c r="H10" s="228" t="s">
        <v>214</v>
      </c>
      <c r="I10" s="228" t="s">
        <v>215</v>
      </c>
      <c r="J10" s="228" t="s">
        <v>216</v>
      </c>
      <c r="K10" s="228" t="s">
        <v>217</v>
      </c>
      <c r="L10" s="228" t="s">
        <v>213</v>
      </c>
      <c r="M10" s="228" t="s">
        <v>214</v>
      </c>
      <c r="N10" s="228" t="s">
        <v>215</v>
      </c>
      <c r="O10" s="228" t="s">
        <v>218</v>
      </c>
    </row>
    <row r="11" spans="1:15" ht="15" thickBot="1" x14ac:dyDescent="0.35">
      <c r="A11" s="339">
        <v>1</v>
      </c>
      <c r="B11" s="339">
        <v>2</v>
      </c>
      <c r="C11" s="339">
        <v>3</v>
      </c>
      <c r="D11" s="339">
        <v>4</v>
      </c>
      <c r="E11" s="339">
        <v>5</v>
      </c>
      <c r="F11" s="339">
        <v>6</v>
      </c>
      <c r="G11" s="339">
        <v>7</v>
      </c>
      <c r="H11" s="339">
        <v>8</v>
      </c>
      <c r="I11" s="339">
        <v>9</v>
      </c>
      <c r="J11" s="339">
        <v>10</v>
      </c>
      <c r="K11" s="339">
        <v>11</v>
      </c>
      <c r="L11" s="339">
        <v>12</v>
      </c>
      <c r="M11" s="339">
        <v>13</v>
      </c>
      <c r="N11" s="339">
        <v>14</v>
      </c>
      <c r="O11" s="339">
        <v>15</v>
      </c>
    </row>
    <row r="12" spans="1:15" ht="28.2" thickBot="1" x14ac:dyDescent="0.35">
      <c r="A12" s="340"/>
      <c r="B12" s="341" t="s">
        <v>219</v>
      </c>
      <c r="C12" s="425"/>
      <c r="D12" s="426"/>
      <c r="E12" s="426"/>
      <c r="F12" s="426"/>
      <c r="G12" s="426"/>
      <c r="H12" s="426"/>
      <c r="I12" s="426"/>
      <c r="J12" s="426"/>
      <c r="K12" s="426"/>
      <c r="L12" s="426"/>
      <c r="M12" s="426"/>
      <c r="N12" s="426"/>
      <c r="O12" s="427"/>
    </row>
    <row r="13" spans="1:15" x14ac:dyDescent="0.3">
      <c r="A13" s="310">
        <f>SUM(A12+1)</f>
        <v>1</v>
      </c>
      <c r="B13" s="318" t="s">
        <v>310</v>
      </c>
      <c r="C13" s="325" t="s">
        <v>54</v>
      </c>
      <c r="D13" s="311">
        <v>11</v>
      </c>
      <c r="E13" s="312"/>
      <c r="F13" s="312"/>
      <c r="G13" s="313"/>
      <c r="H13" s="313"/>
      <c r="I13" s="313"/>
      <c r="J13" s="315"/>
      <c r="K13" s="323"/>
      <c r="L13" s="314"/>
      <c r="M13" s="314"/>
      <c r="N13" s="314"/>
      <c r="O13" s="315"/>
    </row>
    <row r="14" spans="1:15" x14ac:dyDescent="0.3">
      <c r="A14" s="316">
        <f t="shared" ref="A14:A58" si="0">SUM(A13+1)</f>
        <v>2</v>
      </c>
      <c r="B14" s="319" t="s">
        <v>311</v>
      </c>
      <c r="C14" s="326" t="s">
        <v>54</v>
      </c>
      <c r="D14" s="302">
        <v>11</v>
      </c>
      <c r="E14" s="299"/>
      <c r="F14" s="299"/>
      <c r="G14" s="300"/>
      <c r="H14" s="300"/>
      <c r="I14" s="300"/>
      <c r="J14" s="317"/>
      <c r="K14" s="324"/>
      <c r="L14" s="301"/>
      <c r="M14" s="301"/>
      <c r="N14" s="301"/>
      <c r="O14" s="317"/>
    </row>
    <row r="15" spans="1:15" x14ac:dyDescent="0.3">
      <c r="A15" s="316">
        <f t="shared" si="0"/>
        <v>3</v>
      </c>
      <c r="B15" s="319" t="s">
        <v>312</v>
      </c>
      <c r="C15" s="326" t="s">
        <v>54</v>
      </c>
      <c r="D15" s="302">
        <v>3</v>
      </c>
      <c r="E15" s="299"/>
      <c r="F15" s="299"/>
      <c r="G15" s="300"/>
      <c r="H15" s="300"/>
      <c r="I15" s="300"/>
      <c r="J15" s="317"/>
      <c r="K15" s="324"/>
      <c r="L15" s="301"/>
      <c r="M15" s="301"/>
      <c r="N15" s="301"/>
      <c r="O15" s="317"/>
    </row>
    <row r="16" spans="1:15" x14ac:dyDescent="0.3">
      <c r="A16" s="316">
        <f t="shared" si="0"/>
        <v>4</v>
      </c>
      <c r="B16" s="319" t="s">
        <v>220</v>
      </c>
      <c r="C16" s="326" t="s">
        <v>54</v>
      </c>
      <c r="D16" s="302">
        <v>2</v>
      </c>
      <c r="E16" s="299"/>
      <c r="F16" s="299"/>
      <c r="G16" s="300"/>
      <c r="H16" s="300"/>
      <c r="I16" s="300"/>
      <c r="J16" s="317"/>
      <c r="K16" s="324"/>
      <c r="L16" s="301"/>
      <c r="M16" s="301"/>
      <c r="N16" s="301"/>
      <c r="O16" s="317"/>
    </row>
    <row r="17" spans="1:15" x14ac:dyDescent="0.3">
      <c r="A17" s="316">
        <f t="shared" si="0"/>
        <v>5</v>
      </c>
      <c r="B17" s="319" t="s">
        <v>221</v>
      </c>
      <c r="C17" s="327" t="s">
        <v>54</v>
      </c>
      <c r="D17" s="298">
        <v>2</v>
      </c>
      <c r="E17" s="299"/>
      <c r="F17" s="299"/>
      <c r="G17" s="300"/>
      <c r="H17" s="300"/>
      <c r="I17" s="300"/>
      <c r="J17" s="317"/>
      <c r="K17" s="324"/>
      <c r="L17" s="301"/>
      <c r="M17" s="301"/>
      <c r="N17" s="301"/>
      <c r="O17" s="317"/>
    </row>
    <row r="18" spans="1:15" x14ac:dyDescent="0.3">
      <c r="A18" s="316">
        <f t="shared" si="0"/>
        <v>6</v>
      </c>
      <c r="B18" s="320" t="s">
        <v>222</v>
      </c>
      <c r="C18" s="327" t="s">
        <v>54</v>
      </c>
      <c r="D18" s="298">
        <v>3</v>
      </c>
      <c r="E18" s="299"/>
      <c r="F18" s="299"/>
      <c r="G18" s="300"/>
      <c r="H18" s="300"/>
      <c r="I18" s="300"/>
      <c r="J18" s="317"/>
      <c r="K18" s="324"/>
      <c r="L18" s="301"/>
      <c r="M18" s="301"/>
      <c r="N18" s="301"/>
      <c r="O18" s="317"/>
    </row>
    <row r="19" spans="1:15" x14ac:dyDescent="0.3">
      <c r="A19" s="316">
        <f t="shared" si="0"/>
        <v>7</v>
      </c>
      <c r="B19" s="320" t="s">
        <v>223</v>
      </c>
      <c r="C19" s="326" t="s">
        <v>54</v>
      </c>
      <c r="D19" s="302">
        <v>1</v>
      </c>
      <c r="E19" s="299"/>
      <c r="F19" s="299"/>
      <c r="G19" s="300"/>
      <c r="H19" s="300"/>
      <c r="I19" s="300"/>
      <c r="J19" s="317"/>
      <c r="K19" s="324"/>
      <c r="L19" s="301"/>
      <c r="M19" s="301"/>
      <c r="N19" s="301"/>
      <c r="O19" s="317"/>
    </row>
    <row r="20" spans="1:15" x14ac:dyDescent="0.3">
      <c r="A20" s="316">
        <f t="shared" si="0"/>
        <v>8</v>
      </c>
      <c r="B20" s="321" t="s">
        <v>313</v>
      </c>
      <c r="C20" s="326" t="s">
        <v>54</v>
      </c>
      <c r="D20" s="303">
        <v>1</v>
      </c>
      <c r="E20" s="299"/>
      <c r="F20" s="299"/>
      <c r="G20" s="300"/>
      <c r="H20" s="300"/>
      <c r="I20" s="300"/>
      <c r="J20" s="317"/>
      <c r="K20" s="324"/>
      <c r="L20" s="301"/>
      <c r="M20" s="301"/>
      <c r="N20" s="301"/>
      <c r="O20" s="317"/>
    </row>
    <row r="21" spans="1:15" x14ac:dyDescent="0.3">
      <c r="A21" s="316">
        <f t="shared" si="0"/>
        <v>9</v>
      </c>
      <c r="B21" s="321" t="s">
        <v>224</v>
      </c>
      <c r="C21" s="326" t="s">
        <v>54</v>
      </c>
      <c r="D21" s="303">
        <v>2</v>
      </c>
      <c r="E21" s="299"/>
      <c r="F21" s="299"/>
      <c r="G21" s="300"/>
      <c r="H21" s="300"/>
      <c r="I21" s="300"/>
      <c r="J21" s="317"/>
      <c r="K21" s="324"/>
      <c r="L21" s="301"/>
      <c r="M21" s="301"/>
      <c r="N21" s="301"/>
      <c r="O21" s="317"/>
    </row>
    <row r="22" spans="1:15" x14ac:dyDescent="0.3">
      <c r="A22" s="316">
        <f t="shared" si="0"/>
        <v>10</v>
      </c>
      <c r="B22" s="321" t="s">
        <v>225</v>
      </c>
      <c r="C22" s="326" t="s">
        <v>226</v>
      </c>
      <c r="D22" s="303">
        <v>140</v>
      </c>
      <c r="E22" s="299"/>
      <c r="F22" s="299"/>
      <c r="G22" s="300"/>
      <c r="H22" s="300"/>
      <c r="I22" s="300"/>
      <c r="J22" s="317"/>
      <c r="K22" s="324"/>
      <c r="L22" s="301"/>
      <c r="M22" s="301"/>
      <c r="N22" s="301"/>
      <c r="O22" s="317"/>
    </row>
    <row r="23" spans="1:15" x14ac:dyDescent="0.3">
      <c r="A23" s="316">
        <f t="shared" si="0"/>
        <v>11</v>
      </c>
      <c r="B23" s="320" t="s">
        <v>227</v>
      </c>
      <c r="C23" s="326" t="s">
        <v>226</v>
      </c>
      <c r="D23" s="302">
        <v>60</v>
      </c>
      <c r="E23" s="299"/>
      <c r="F23" s="299"/>
      <c r="G23" s="300"/>
      <c r="H23" s="300"/>
      <c r="I23" s="300"/>
      <c r="J23" s="317"/>
      <c r="K23" s="324"/>
      <c r="L23" s="301"/>
      <c r="M23" s="301"/>
      <c r="N23" s="301"/>
      <c r="O23" s="317"/>
    </row>
    <row r="24" spans="1:15" x14ac:dyDescent="0.3">
      <c r="A24" s="316">
        <f t="shared" si="0"/>
        <v>12</v>
      </c>
      <c r="B24" s="321" t="s">
        <v>228</v>
      </c>
      <c r="C24" s="326" t="s">
        <v>226</v>
      </c>
      <c r="D24" s="303">
        <v>10</v>
      </c>
      <c r="E24" s="299"/>
      <c r="F24" s="299"/>
      <c r="G24" s="300"/>
      <c r="H24" s="300"/>
      <c r="I24" s="300"/>
      <c r="J24" s="317"/>
      <c r="K24" s="324"/>
      <c r="L24" s="301"/>
      <c r="M24" s="301"/>
      <c r="N24" s="301"/>
      <c r="O24" s="317"/>
    </row>
    <row r="25" spans="1:15" ht="41.4" x14ac:dyDescent="0.3">
      <c r="A25" s="316">
        <f t="shared" si="0"/>
        <v>13</v>
      </c>
      <c r="B25" s="320" t="s">
        <v>229</v>
      </c>
      <c r="C25" s="326" t="s">
        <v>230</v>
      </c>
      <c r="D25" s="303">
        <v>1</v>
      </c>
      <c r="E25" s="299"/>
      <c r="F25" s="299"/>
      <c r="G25" s="300"/>
      <c r="H25" s="300"/>
      <c r="I25" s="300"/>
      <c r="J25" s="317"/>
      <c r="K25" s="324"/>
      <c r="L25" s="301"/>
      <c r="M25" s="301"/>
      <c r="N25" s="301"/>
      <c r="O25" s="317"/>
    </row>
    <row r="26" spans="1:15" x14ac:dyDescent="0.3">
      <c r="A26" s="316">
        <f t="shared" si="0"/>
        <v>14</v>
      </c>
      <c r="B26" s="320" t="s">
        <v>231</v>
      </c>
      <c r="C26" s="326" t="s">
        <v>230</v>
      </c>
      <c r="D26" s="303">
        <v>1</v>
      </c>
      <c r="E26" s="299"/>
      <c r="F26" s="299"/>
      <c r="G26" s="300"/>
      <c r="H26" s="300"/>
      <c r="I26" s="300"/>
      <c r="J26" s="317"/>
      <c r="K26" s="324"/>
      <c r="L26" s="301"/>
      <c r="M26" s="301"/>
      <c r="N26" s="301"/>
      <c r="O26" s="317"/>
    </row>
    <row r="27" spans="1:15" ht="27.6" x14ac:dyDescent="0.3">
      <c r="A27" s="316">
        <f t="shared" si="0"/>
        <v>15</v>
      </c>
      <c r="B27" s="320" t="s">
        <v>232</v>
      </c>
      <c r="C27" s="326" t="s">
        <v>230</v>
      </c>
      <c r="D27" s="304">
        <v>1</v>
      </c>
      <c r="E27" s="299"/>
      <c r="F27" s="299"/>
      <c r="G27" s="300"/>
      <c r="H27" s="300"/>
      <c r="I27" s="300"/>
      <c r="J27" s="317"/>
      <c r="K27" s="324"/>
      <c r="L27" s="301"/>
      <c r="M27" s="301"/>
      <c r="N27" s="301"/>
      <c r="O27" s="317"/>
    </row>
    <row r="28" spans="1:15" x14ac:dyDescent="0.3">
      <c r="A28" s="342"/>
      <c r="B28" s="343" t="s">
        <v>233</v>
      </c>
      <c r="C28" s="428"/>
      <c r="D28" s="429"/>
      <c r="E28" s="429"/>
      <c r="F28" s="429"/>
      <c r="G28" s="429"/>
      <c r="H28" s="429"/>
      <c r="I28" s="429"/>
      <c r="J28" s="429"/>
      <c r="K28" s="429"/>
      <c r="L28" s="429"/>
      <c r="M28" s="429"/>
      <c r="N28" s="429"/>
      <c r="O28" s="430"/>
    </row>
    <row r="29" spans="1:15" x14ac:dyDescent="0.3">
      <c r="A29" s="316">
        <f t="shared" si="0"/>
        <v>1</v>
      </c>
      <c r="B29" s="322" t="s">
        <v>234</v>
      </c>
      <c r="C29" s="327" t="s">
        <v>54</v>
      </c>
      <c r="D29" s="298">
        <v>8</v>
      </c>
      <c r="E29" s="299"/>
      <c r="F29" s="299"/>
      <c r="G29" s="300"/>
      <c r="H29" s="300"/>
      <c r="I29" s="300"/>
      <c r="J29" s="317"/>
      <c r="K29" s="324"/>
      <c r="L29" s="301"/>
      <c r="M29" s="301"/>
      <c r="N29" s="301"/>
      <c r="O29" s="317"/>
    </row>
    <row r="30" spans="1:15" x14ac:dyDescent="0.3">
      <c r="A30" s="316">
        <f t="shared" si="0"/>
        <v>2</v>
      </c>
      <c r="B30" s="322" t="s">
        <v>235</v>
      </c>
      <c r="C30" s="327" t="s">
        <v>54</v>
      </c>
      <c r="D30" s="298">
        <v>1</v>
      </c>
      <c r="E30" s="299"/>
      <c r="F30" s="299"/>
      <c r="G30" s="300"/>
      <c r="H30" s="300"/>
      <c r="I30" s="300"/>
      <c r="J30" s="317"/>
      <c r="K30" s="324"/>
      <c r="L30" s="301"/>
      <c r="M30" s="301"/>
      <c r="N30" s="301"/>
      <c r="O30" s="317"/>
    </row>
    <row r="31" spans="1:15" x14ac:dyDescent="0.3">
      <c r="A31" s="316">
        <f t="shared" si="0"/>
        <v>3</v>
      </c>
      <c r="B31" s="322" t="s">
        <v>236</v>
      </c>
      <c r="C31" s="327" t="s">
        <v>54</v>
      </c>
      <c r="D31" s="298">
        <v>1</v>
      </c>
      <c r="E31" s="299"/>
      <c r="F31" s="299"/>
      <c r="G31" s="300"/>
      <c r="H31" s="300"/>
      <c r="I31" s="300"/>
      <c r="J31" s="317"/>
      <c r="K31" s="324"/>
      <c r="L31" s="301"/>
      <c r="M31" s="301"/>
      <c r="N31" s="301"/>
      <c r="O31" s="317"/>
    </row>
    <row r="32" spans="1:15" x14ac:dyDescent="0.3">
      <c r="A32" s="316">
        <f t="shared" si="0"/>
        <v>4</v>
      </c>
      <c r="B32" s="322" t="s">
        <v>237</v>
      </c>
      <c r="C32" s="327" t="s">
        <v>54</v>
      </c>
      <c r="D32" s="298">
        <v>1</v>
      </c>
      <c r="E32" s="299"/>
      <c r="F32" s="299"/>
      <c r="G32" s="300"/>
      <c r="H32" s="300"/>
      <c r="I32" s="300"/>
      <c r="J32" s="317"/>
      <c r="K32" s="324"/>
      <c r="L32" s="301"/>
      <c r="M32" s="301"/>
      <c r="N32" s="301"/>
      <c r="O32" s="317"/>
    </row>
    <row r="33" spans="1:15" x14ac:dyDescent="0.3">
      <c r="A33" s="316">
        <f t="shared" si="0"/>
        <v>5</v>
      </c>
      <c r="B33" s="322" t="s">
        <v>238</v>
      </c>
      <c r="C33" s="327" t="s">
        <v>54</v>
      </c>
      <c r="D33" s="298">
        <v>1</v>
      </c>
      <c r="E33" s="299"/>
      <c r="F33" s="299"/>
      <c r="G33" s="300"/>
      <c r="H33" s="300"/>
      <c r="I33" s="300"/>
      <c r="J33" s="317"/>
      <c r="K33" s="324"/>
      <c r="L33" s="301"/>
      <c r="M33" s="301"/>
      <c r="N33" s="301"/>
      <c r="O33" s="317"/>
    </row>
    <row r="34" spans="1:15" x14ac:dyDescent="0.3">
      <c r="A34" s="316">
        <f t="shared" si="0"/>
        <v>6</v>
      </c>
      <c r="B34" s="322" t="s">
        <v>239</v>
      </c>
      <c r="C34" s="327" t="s">
        <v>54</v>
      </c>
      <c r="D34" s="298">
        <v>1</v>
      </c>
      <c r="E34" s="299"/>
      <c r="F34" s="299"/>
      <c r="G34" s="300"/>
      <c r="H34" s="300"/>
      <c r="I34" s="300"/>
      <c r="J34" s="317"/>
      <c r="K34" s="324"/>
      <c r="L34" s="301"/>
      <c r="M34" s="301"/>
      <c r="N34" s="301"/>
      <c r="O34" s="317"/>
    </row>
    <row r="35" spans="1:15" x14ac:dyDescent="0.3">
      <c r="A35" s="316">
        <f t="shared" si="0"/>
        <v>7</v>
      </c>
      <c r="B35" s="322" t="s">
        <v>240</v>
      </c>
      <c r="C35" s="327" t="s">
        <v>54</v>
      </c>
      <c r="D35" s="298">
        <v>1</v>
      </c>
      <c r="E35" s="299"/>
      <c r="F35" s="299"/>
      <c r="G35" s="300"/>
      <c r="H35" s="300"/>
      <c r="I35" s="300"/>
      <c r="J35" s="317"/>
      <c r="K35" s="324"/>
      <c r="L35" s="301"/>
      <c r="M35" s="301"/>
      <c r="N35" s="301"/>
      <c r="O35" s="317"/>
    </row>
    <row r="36" spans="1:15" x14ac:dyDescent="0.3">
      <c r="A36" s="316">
        <f t="shared" si="0"/>
        <v>8</v>
      </c>
      <c r="B36" s="322" t="s">
        <v>241</v>
      </c>
      <c r="C36" s="327" t="s">
        <v>54</v>
      </c>
      <c r="D36" s="298">
        <v>1</v>
      </c>
      <c r="E36" s="299"/>
      <c r="F36" s="299"/>
      <c r="G36" s="300"/>
      <c r="H36" s="300"/>
      <c r="I36" s="300"/>
      <c r="J36" s="317"/>
      <c r="K36" s="324"/>
      <c r="L36" s="301"/>
      <c r="M36" s="301"/>
      <c r="N36" s="301"/>
      <c r="O36" s="317"/>
    </row>
    <row r="37" spans="1:15" x14ac:dyDescent="0.3">
      <c r="A37" s="316">
        <f t="shared" si="0"/>
        <v>9</v>
      </c>
      <c r="B37" s="322" t="s">
        <v>224</v>
      </c>
      <c r="C37" s="327" t="s">
        <v>54</v>
      </c>
      <c r="D37" s="298">
        <v>2</v>
      </c>
      <c r="E37" s="299"/>
      <c r="F37" s="299"/>
      <c r="G37" s="300"/>
      <c r="H37" s="300"/>
      <c r="I37" s="300"/>
      <c r="J37" s="317"/>
      <c r="K37" s="324"/>
      <c r="L37" s="301"/>
      <c r="M37" s="301"/>
      <c r="N37" s="301"/>
      <c r="O37" s="317"/>
    </row>
    <row r="38" spans="1:15" x14ac:dyDescent="0.3">
      <c r="A38" s="316">
        <f t="shared" si="0"/>
        <v>10</v>
      </c>
      <c r="B38" s="322" t="s">
        <v>242</v>
      </c>
      <c r="C38" s="327" t="s">
        <v>226</v>
      </c>
      <c r="D38" s="298">
        <v>220</v>
      </c>
      <c r="E38" s="299"/>
      <c r="F38" s="299"/>
      <c r="G38" s="300"/>
      <c r="H38" s="300"/>
      <c r="I38" s="300"/>
      <c r="J38" s="317"/>
      <c r="K38" s="324"/>
      <c r="L38" s="301"/>
      <c r="M38" s="301"/>
      <c r="N38" s="301"/>
      <c r="O38" s="317"/>
    </row>
    <row r="39" spans="1:15" x14ac:dyDescent="0.3">
      <c r="A39" s="316">
        <f t="shared" si="0"/>
        <v>11</v>
      </c>
      <c r="B39" s="322" t="s">
        <v>243</v>
      </c>
      <c r="C39" s="327" t="s">
        <v>226</v>
      </c>
      <c r="D39" s="298">
        <v>10</v>
      </c>
      <c r="E39" s="299"/>
      <c r="F39" s="299"/>
      <c r="G39" s="300"/>
      <c r="H39" s="300"/>
      <c r="I39" s="300"/>
      <c r="J39" s="317"/>
      <c r="K39" s="324"/>
      <c r="L39" s="301"/>
      <c r="M39" s="301"/>
      <c r="N39" s="301"/>
      <c r="O39" s="317"/>
    </row>
    <row r="40" spans="1:15" ht="41.4" x14ac:dyDescent="0.3">
      <c r="A40" s="316">
        <f t="shared" si="0"/>
        <v>12</v>
      </c>
      <c r="B40" s="320" t="s">
        <v>229</v>
      </c>
      <c r="C40" s="327" t="s">
        <v>230</v>
      </c>
      <c r="D40" s="298">
        <v>1</v>
      </c>
      <c r="E40" s="299"/>
      <c r="F40" s="299"/>
      <c r="G40" s="300"/>
      <c r="H40" s="300"/>
      <c r="I40" s="300"/>
      <c r="J40" s="317"/>
      <c r="K40" s="324"/>
      <c r="L40" s="301"/>
      <c r="M40" s="301"/>
      <c r="N40" s="301"/>
      <c r="O40" s="317"/>
    </row>
    <row r="41" spans="1:15" ht="28.2" thickBot="1" x14ac:dyDescent="0.35">
      <c r="A41" s="328">
        <f t="shared" si="0"/>
        <v>13</v>
      </c>
      <c r="B41" s="329" t="s">
        <v>232</v>
      </c>
      <c r="C41" s="330" t="s">
        <v>230</v>
      </c>
      <c r="D41" s="331">
        <v>1</v>
      </c>
      <c r="E41" s="332"/>
      <c r="F41" s="332"/>
      <c r="G41" s="333"/>
      <c r="H41" s="333"/>
      <c r="I41" s="333"/>
      <c r="J41" s="334"/>
      <c r="K41" s="335"/>
      <c r="L41" s="336"/>
      <c r="M41" s="336"/>
      <c r="N41" s="336"/>
      <c r="O41" s="334"/>
    </row>
    <row r="42" spans="1:15" ht="15" thickBot="1" x14ac:dyDescent="0.35">
      <c r="A42" s="350"/>
      <c r="B42" s="351" t="s">
        <v>314</v>
      </c>
      <c r="C42" s="425"/>
      <c r="D42" s="426"/>
      <c r="E42" s="426"/>
      <c r="F42" s="426"/>
      <c r="G42" s="426"/>
      <c r="H42" s="426"/>
      <c r="I42" s="426"/>
      <c r="J42" s="426"/>
      <c r="K42" s="426"/>
      <c r="L42" s="426"/>
      <c r="M42" s="426"/>
      <c r="N42" s="426"/>
      <c r="O42" s="427"/>
    </row>
    <row r="43" spans="1:15" x14ac:dyDescent="0.3">
      <c r="A43" s="344">
        <f t="shared" si="0"/>
        <v>1</v>
      </c>
      <c r="B43" s="345" t="s">
        <v>315</v>
      </c>
      <c r="C43" s="346" t="s">
        <v>54</v>
      </c>
      <c r="D43" s="347">
        <v>1</v>
      </c>
      <c r="E43" s="307"/>
      <c r="F43" s="307"/>
      <c r="G43" s="308"/>
      <c r="H43" s="308"/>
      <c r="I43" s="308"/>
      <c r="J43" s="348"/>
      <c r="K43" s="349"/>
      <c r="L43" s="309"/>
      <c r="M43" s="309"/>
      <c r="N43" s="309"/>
      <c r="O43" s="348"/>
    </row>
    <row r="44" spans="1:15" x14ac:dyDescent="0.3">
      <c r="A44" s="316">
        <f t="shared" si="0"/>
        <v>2</v>
      </c>
      <c r="B44" s="320" t="s">
        <v>316</v>
      </c>
      <c r="C44" s="326" t="s">
        <v>226</v>
      </c>
      <c r="D44" s="302">
        <v>50</v>
      </c>
      <c r="E44" s="299"/>
      <c r="F44" s="299"/>
      <c r="G44" s="300"/>
      <c r="H44" s="300"/>
      <c r="I44" s="300"/>
      <c r="J44" s="317"/>
      <c r="K44" s="324"/>
      <c r="L44" s="301"/>
      <c r="M44" s="301"/>
      <c r="N44" s="301"/>
      <c r="O44" s="317"/>
    </row>
    <row r="45" spans="1:15" x14ac:dyDescent="0.3">
      <c r="A45" s="316">
        <f t="shared" si="0"/>
        <v>3</v>
      </c>
      <c r="B45" s="321" t="s">
        <v>228</v>
      </c>
      <c r="C45" s="326" t="s">
        <v>226</v>
      </c>
      <c r="D45" s="303">
        <v>5</v>
      </c>
      <c r="E45" s="299"/>
      <c r="F45" s="299"/>
      <c r="G45" s="300"/>
      <c r="H45" s="300"/>
      <c r="I45" s="300"/>
      <c r="J45" s="317"/>
      <c r="K45" s="324"/>
      <c r="L45" s="301"/>
      <c r="M45" s="301"/>
      <c r="N45" s="301"/>
      <c r="O45" s="317"/>
    </row>
    <row r="46" spans="1:15" ht="41.4" x14ac:dyDescent="0.3">
      <c r="A46" s="316">
        <f t="shared" si="0"/>
        <v>4</v>
      </c>
      <c r="B46" s="320" t="s">
        <v>229</v>
      </c>
      <c r="C46" s="327" t="s">
        <v>230</v>
      </c>
      <c r="D46" s="298">
        <v>1</v>
      </c>
      <c r="E46" s="299"/>
      <c r="F46" s="299"/>
      <c r="G46" s="300"/>
      <c r="H46" s="300"/>
      <c r="I46" s="300"/>
      <c r="J46" s="317"/>
      <c r="K46" s="324"/>
      <c r="L46" s="301"/>
      <c r="M46" s="301"/>
      <c r="N46" s="301"/>
      <c r="O46" s="317"/>
    </row>
    <row r="47" spans="1:15" ht="28.2" thickBot="1" x14ac:dyDescent="0.35">
      <c r="A47" s="328">
        <f t="shared" si="0"/>
        <v>5</v>
      </c>
      <c r="B47" s="329" t="s">
        <v>232</v>
      </c>
      <c r="C47" s="330" t="s">
        <v>230</v>
      </c>
      <c r="D47" s="331">
        <v>1</v>
      </c>
      <c r="E47" s="332"/>
      <c r="F47" s="332"/>
      <c r="G47" s="333"/>
      <c r="H47" s="333"/>
      <c r="I47" s="333"/>
      <c r="J47" s="334"/>
      <c r="K47" s="335"/>
      <c r="L47" s="336"/>
      <c r="M47" s="336"/>
      <c r="N47" s="336"/>
      <c r="O47" s="334"/>
    </row>
    <row r="48" spans="1:15" ht="15" thickBot="1" x14ac:dyDescent="0.35">
      <c r="A48" s="350"/>
      <c r="B48" s="351" t="s">
        <v>317</v>
      </c>
      <c r="C48" s="425"/>
      <c r="D48" s="426"/>
      <c r="E48" s="426"/>
      <c r="F48" s="426"/>
      <c r="G48" s="426"/>
      <c r="H48" s="426"/>
      <c r="I48" s="426"/>
      <c r="J48" s="426"/>
      <c r="K48" s="426"/>
      <c r="L48" s="426"/>
      <c r="M48" s="426"/>
      <c r="N48" s="426"/>
      <c r="O48" s="427"/>
    </row>
    <row r="49" spans="1:15" x14ac:dyDescent="0.3">
      <c r="A49" s="344">
        <f t="shared" si="0"/>
        <v>1</v>
      </c>
      <c r="B49" s="345" t="s">
        <v>318</v>
      </c>
      <c r="C49" s="346" t="s">
        <v>54</v>
      </c>
      <c r="D49" s="347">
        <v>5</v>
      </c>
      <c r="E49" s="307"/>
      <c r="F49" s="307"/>
      <c r="G49" s="308"/>
      <c r="H49" s="308"/>
      <c r="I49" s="308"/>
      <c r="J49" s="348"/>
      <c r="K49" s="349"/>
      <c r="L49" s="309"/>
      <c r="M49" s="309"/>
      <c r="N49" s="309"/>
      <c r="O49" s="348"/>
    </row>
    <row r="50" spans="1:15" x14ac:dyDescent="0.3">
      <c r="A50" s="316">
        <f t="shared" si="0"/>
        <v>2</v>
      </c>
      <c r="B50" s="322" t="s">
        <v>319</v>
      </c>
      <c r="C50" s="327" t="s">
        <v>54</v>
      </c>
      <c r="D50" s="298">
        <v>5</v>
      </c>
      <c r="E50" s="299"/>
      <c r="F50" s="299"/>
      <c r="G50" s="300"/>
      <c r="H50" s="300"/>
      <c r="I50" s="300"/>
      <c r="J50" s="317"/>
      <c r="K50" s="324"/>
      <c r="L50" s="301"/>
      <c r="M50" s="301"/>
      <c r="N50" s="301"/>
      <c r="O50" s="317"/>
    </row>
    <row r="51" spans="1:15" x14ac:dyDescent="0.3">
      <c r="A51" s="316">
        <f t="shared" si="0"/>
        <v>3</v>
      </c>
      <c r="B51" s="322" t="s">
        <v>320</v>
      </c>
      <c r="C51" s="327" t="s">
        <v>54</v>
      </c>
      <c r="D51" s="298">
        <v>1</v>
      </c>
      <c r="E51" s="299"/>
      <c r="F51" s="299"/>
      <c r="G51" s="300"/>
      <c r="H51" s="300"/>
      <c r="I51" s="300"/>
      <c r="J51" s="317"/>
      <c r="K51" s="324"/>
      <c r="L51" s="301"/>
      <c r="M51" s="301"/>
      <c r="N51" s="301"/>
      <c r="O51" s="317"/>
    </row>
    <row r="52" spans="1:15" x14ac:dyDescent="0.3">
      <c r="A52" s="316">
        <f t="shared" si="0"/>
        <v>4</v>
      </c>
      <c r="B52" s="322" t="s">
        <v>321</v>
      </c>
      <c r="C52" s="327" t="s">
        <v>54</v>
      </c>
      <c r="D52" s="298">
        <v>1</v>
      </c>
      <c r="E52" s="299"/>
      <c r="F52" s="299"/>
      <c r="G52" s="300"/>
      <c r="H52" s="300"/>
      <c r="I52" s="300"/>
      <c r="J52" s="317"/>
      <c r="K52" s="324"/>
      <c r="L52" s="301"/>
      <c r="M52" s="301"/>
      <c r="N52" s="301"/>
      <c r="O52" s="317"/>
    </row>
    <row r="53" spans="1:15" ht="27.6" x14ac:dyDescent="0.3">
      <c r="A53" s="316">
        <f t="shared" si="0"/>
        <v>5</v>
      </c>
      <c r="B53" s="322" t="s">
        <v>322</v>
      </c>
      <c r="C53" s="327" t="s">
        <v>54</v>
      </c>
      <c r="D53" s="298">
        <v>1</v>
      </c>
      <c r="E53" s="299"/>
      <c r="F53" s="299"/>
      <c r="G53" s="300"/>
      <c r="H53" s="300"/>
      <c r="I53" s="300"/>
      <c r="J53" s="317"/>
      <c r="K53" s="324"/>
      <c r="L53" s="301"/>
      <c r="M53" s="301"/>
      <c r="N53" s="301"/>
      <c r="O53" s="317"/>
    </row>
    <row r="54" spans="1:15" x14ac:dyDescent="0.3">
      <c r="A54" s="316">
        <f t="shared" si="0"/>
        <v>6</v>
      </c>
      <c r="B54" s="322" t="s">
        <v>323</v>
      </c>
      <c r="C54" s="327" t="s">
        <v>54</v>
      </c>
      <c r="D54" s="298">
        <v>1</v>
      </c>
      <c r="E54" s="299"/>
      <c r="F54" s="299"/>
      <c r="G54" s="300"/>
      <c r="H54" s="300"/>
      <c r="I54" s="300"/>
      <c r="J54" s="317"/>
      <c r="K54" s="324"/>
      <c r="L54" s="301"/>
      <c r="M54" s="301"/>
      <c r="N54" s="301"/>
      <c r="O54" s="317"/>
    </row>
    <row r="55" spans="1:15" x14ac:dyDescent="0.3">
      <c r="A55" s="316">
        <f t="shared" si="0"/>
        <v>7</v>
      </c>
      <c r="B55" s="322" t="s">
        <v>324</v>
      </c>
      <c r="C55" s="327" t="s">
        <v>54</v>
      </c>
      <c r="D55" s="298">
        <v>12</v>
      </c>
      <c r="E55" s="299"/>
      <c r="F55" s="299"/>
      <c r="G55" s="300"/>
      <c r="H55" s="300"/>
      <c r="I55" s="300"/>
      <c r="J55" s="317"/>
      <c r="K55" s="324"/>
      <c r="L55" s="301"/>
      <c r="M55" s="301"/>
      <c r="N55" s="301"/>
      <c r="O55" s="317"/>
    </row>
    <row r="56" spans="1:15" x14ac:dyDescent="0.3">
      <c r="A56" s="316">
        <f t="shared" si="0"/>
        <v>8</v>
      </c>
      <c r="B56" s="322" t="s">
        <v>325</v>
      </c>
      <c r="C56" s="327" t="s">
        <v>226</v>
      </c>
      <c r="D56" s="298">
        <v>200</v>
      </c>
      <c r="E56" s="299"/>
      <c r="F56" s="299"/>
      <c r="G56" s="300"/>
      <c r="H56" s="300"/>
      <c r="I56" s="300"/>
      <c r="J56" s="317"/>
      <c r="K56" s="324"/>
      <c r="L56" s="301"/>
      <c r="M56" s="301"/>
      <c r="N56" s="301"/>
      <c r="O56" s="317"/>
    </row>
    <row r="57" spans="1:15" ht="41.4" x14ac:dyDescent="0.3">
      <c r="A57" s="316">
        <f t="shared" si="0"/>
        <v>9</v>
      </c>
      <c r="B57" s="320" t="s">
        <v>229</v>
      </c>
      <c r="C57" s="327" t="s">
        <v>230</v>
      </c>
      <c r="D57" s="298">
        <v>1</v>
      </c>
      <c r="E57" s="299"/>
      <c r="F57" s="299"/>
      <c r="G57" s="300"/>
      <c r="H57" s="300"/>
      <c r="I57" s="300"/>
      <c r="J57" s="317"/>
      <c r="K57" s="324"/>
      <c r="L57" s="301"/>
      <c r="M57" s="301"/>
      <c r="N57" s="301"/>
      <c r="O57" s="317"/>
    </row>
    <row r="58" spans="1:15" ht="28.2" thickBot="1" x14ac:dyDescent="0.35">
      <c r="A58" s="328">
        <f t="shared" si="0"/>
        <v>10</v>
      </c>
      <c r="B58" s="329" t="s">
        <v>232</v>
      </c>
      <c r="C58" s="330" t="s">
        <v>230</v>
      </c>
      <c r="D58" s="331">
        <v>1</v>
      </c>
      <c r="E58" s="332"/>
      <c r="F58" s="332"/>
      <c r="G58" s="333"/>
      <c r="H58" s="333"/>
      <c r="I58" s="333"/>
      <c r="J58" s="334"/>
      <c r="K58" s="335"/>
      <c r="L58" s="336"/>
      <c r="M58" s="336"/>
      <c r="N58" s="336"/>
      <c r="O58" s="334"/>
    </row>
    <row r="59" spans="1:15" ht="15" thickBot="1" x14ac:dyDescent="0.35">
      <c r="A59" s="378" t="s">
        <v>244</v>
      </c>
      <c r="B59" s="421" t="s">
        <v>245</v>
      </c>
      <c r="C59" s="422"/>
      <c r="D59" s="422"/>
      <c r="E59" s="422"/>
      <c r="F59" s="422"/>
      <c r="G59" s="422"/>
      <c r="H59" s="422"/>
      <c r="I59" s="422"/>
      <c r="J59" s="423"/>
      <c r="K59" s="379">
        <f>SUM(K12:K58)</f>
        <v>0</v>
      </c>
      <c r="L59" s="379">
        <f>SUM(L12:L58)</f>
        <v>0</v>
      </c>
      <c r="M59" s="379">
        <f>SUM(M12:M58)</f>
        <v>0</v>
      </c>
      <c r="N59" s="379">
        <f>SUM(N12:N58)</f>
        <v>0</v>
      </c>
      <c r="O59" s="379">
        <f>SUM(O12:O58)</f>
        <v>0</v>
      </c>
    </row>
    <row r="60" spans="1:15" ht="15.75" customHeight="1" thickBot="1" x14ac:dyDescent="0.35">
      <c r="A60" s="337" t="s">
        <v>244</v>
      </c>
      <c r="B60" s="431"/>
      <c r="C60" s="432"/>
      <c r="D60" s="432"/>
      <c r="E60" s="432"/>
      <c r="F60" s="432"/>
      <c r="G60" s="432"/>
      <c r="H60" s="432"/>
      <c r="I60" s="432"/>
      <c r="J60" s="433"/>
      <c r="K60" s="365"/>
      <c r="L60" s="365"/>
      <c r="M60" s="366">
        <f>0.05*M59</f>
        <v>0</v>
      </c>
      <c r="N60" s="365"/>
      <c r="O60" s="366">
        <f>M60</f>
        <v>0</v>
      </c>
    </row>
    <row r="61" spans="1:15" ht="15" thickBot="1" x14ac:dyDescent="0.35">
      <c r="A61" s="378" t="s">
        <v>244</v>
      </c>
      <c r="B61" s="421" t="s">
        <v>246</v>
      </c>
      <c r="C61" s="422"/>
      <c r="D61" s="422"/>
      <c r="E61" s="422"/>
      <c r="F61" s="422"/>
      <c r="G61" s="422"/>
      <c r="H61" s="422"/>
      <c r="I61" s="422"/>
      <c r="J61" s="423"/>
      <c r="K61" s="379">
        <f>SUM(K59)</f>
        <v>0</v>
      </c>
      <c r="L61" s="379">
        <f>SUM(L59)</f>
        <v>0</v>
      </c>
      <c r="M61" s="379">
        <f>SUM(M59:M60)</f>
        <v>0</v>
      </c>
      <c r="N61" s="379">
        <f>SUM(N59:N60)</f>
        <v>0</v>
      </c>
      <c r="O61" s="379">
        <f>SUM(L61:N61)</f>
        <v>0</v>
      </c>
    </row>
    <row r="65" spans="2:2" x14ac:dyDescent="0.3">
      <c r="B65" s="175" t="s">
        <v>264</v>
      </c>
    </row>
    <row r="69" spans="2:2" x14ac:dyDescent="0.3">
      <c r="B69" s="175" t="s">
        <v>329</v>
      </c>
    </row>
  </sheetData>
  <mergeCells count="13">
    <mergeCell ref="B61:J61"/>
    <mergeCell ref="B59:J59"/>
    <mergeCell ref="K9:O9"/>
    <mergeCell ref="E9:J9"/>
    <mergeCell ref="A9:A10"/>
    <mergeCell ref="B9:B10"/>
    <mergeCell ref="C9:C10"/>
    <mergeCell ref="D9:D10"/>
    <mergeCell ref="C12:O12"/>
    <mergeCell ref="C28:O28"/>
    <mergeCell ref="C42:O42"/>
    <mergeCell ref="C48:O48"/>
    <mergeCell ref="B60:J60"/>
  </mergeCells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6"/>
  <sheetViews>
    <sheetView topLeftCell="A60" workbookViewId="0">
      <selection activeCell="D77" sqref="D77"/>
    </sheetView>
  </sheetViews>
  <sheetFormatPr defaultRowHeight="14.4" x14ac:dyDescent="0.3"/>
  <cols>
    <col min="2" max="2" width="41.88671875" customWidth="1"/>
  </cols>
  <sheetData>
    <row r="1" spans="1:15" s="1" customFormat="1" x14ac:dyDescent="0.3"/>
    <row r="2" spans="1:15" s="1" customFormat="1" ht="18" x14ac:dyDescent="0.35">
      <c r="D2" s="438" t="s">
        <v>309</v>
      </c>
      <c r="E2" s="438"/>
      <c r="F2" s="438"/>
      <c r="G2" s="438"/>
      <c r="H2" s="438"/>
      <c r="I2" s="438"/>
    </row>
    <row r="3" spans="1:15" s="1" customFormat="1" x14ac:dyDescent="0.3">
      <c r="E3" s="439" t="s">
        <v>147</v>
      </c>
      <c r="F3" s="439"/>
      <c r="G3" s="439"/>
      <c r="H3" s="439"/>
    </row>
    <row r="4" spans="1:15" s="1" customFormat="1" x14ac:dyDescent="0.3"/>
    <row r="5" spans="1:15" x14ac:dyDescent="0.3">
      <c r="A5" s="21" t="s">
        <v>0</v>
      </c>
      <c r="B5" s="22"/>
      <c r="C5" s="23"/>
    </row>
    <row r="6" spans="1:15" x14ac:dyDescent="0.3">
      <c r="A6" s="21" t="s">
        <v>1</v>
      </c>
      <c r="B6" s="22"/>
      <c r="C6" s="22"/>
    </row>
    <row r="7" spans="1:15" x14ac:dyDescent="0.3">
      <c r="A7" s="21" t="s">
        <v>2</v>
      </c>
      <c r="B7" s="22"/>
      <c r="C7" s="22"/>
    </row>
    <row r="8" spans="1:15" x14ac:dyDescent="0.3">
      <c r="A8" s="21" t="s">
        <v>144</v>
      </c>
      <c r="B8" s="22"/>
      <c r="C8" s="22"/>
      <c r="J8" s="440" t="s">
        <v>286</v>
      </c>
      <c r="K8" s="440"/>
      <c r="L8" s="440"/>
      <c r="M8" s="440"/>
      <c r="N8" s="382">
        <f>O78</f>
        <v>0</v>
      </c>
    </row>
    <row r="9" spans="1:15" x14ac:dyDescent="0.3">
      <c r="A9" s="25" t="s">
        <v>138</v>
      </c>
      <c r="B9" s="25"/>
      <c r="C9" s="25"/>
      <c r="J9" s="440" t="s">
        <v>3</v>
      </c>
      <c r="K9" s="440"/>
      <c r="L9" s="440"/>
      <c r="M9" s="440"/>
      <c r="N9" s="382">
        <f>K78</f>
        <v>0</v>
      </c>
    </row>
    <row r="10" spans="1:15" ht="15" thickBot="1" x14ac:dyDescent="0.35"/>
    <row r="11" spans="1:15" ht="15" thickBot="1" x14ac:dyDescent="0.35">
      <c r="A11" s="404" t="s">
        <v>4</v>
      </c>
      <c r="B11" s="404" t="s">
        <v>5</v>
      </c>
      <c r="C11" s="404" t="s">
        <v>6</v>
      </c>
      <c r="D11" s="404" t="s">
        <v>7</v>
      </c>
      <c r="E11" s="403" t="s">
        <v>8</v>
      </c>
      <c r="F11" s="403"/>
      <c r="G11" s="403"/>
      <c r="H11" s="403"/>
      <c r="I11" s="403"/>
      <c r="J11" s="403"/>
      <c r="K11" s="403" t="s">
        <v>9</v>
      </c>
      <c r="L11" s="403"/>
      <c r="M11" s="403"/>
      <c r="N11" s="403"/>
      <c r="O11" s="403"/>
    </row>
    <row r="12" spans="1:15" ht="42" thickBot="1" x14ac:dyDescent="0.35">
      <c r="A12" s="404"/>
      <c r="B12" s="404"/>
      <c r="C12" s="404"/>
      <c r="D12" s="404"/>
      <c r="E12" s="225" t="s">
        <v>10</v>
      </c>
      <c r="F12" s="225" t="s">
        <v>11</v>
      </c>
      <c r="G12" s="225" t="s">
        <v>12</v>
      </c>
      <c r="H12" s="225" t="s">
        <v>13</v>
      </c>
      <c r="I12" s="225" t="s">
        <v>14</v>
      </c>
      <c r="J12" s="225" t="s">
        <v>15</v>
      </c>
      <c r="K12" s="225" t="s">
        <v>16</v>
      </c>
      <c r="L12" s="225" t="s">
        <v>12</v>
      </c>
      <c r="M12" s="225" t="s">
        <v>13</v>
      </c>
      <c r="N12" s="225" t="s">
        <v>14</v>
      </c>
      <c r="O12" s="225" t="s">
        <v>17</v>
      </c>
    </row>
    <row r="13" spans="1:15" ht="15" thickBot="1" x14ac:dyDescent="0.35">
      <c r="A13" s="228">
        <v>1</v>
      </c>
      <c r="B13" s="228">
        <v>2</v>
      </c>
      <c r="C13" s="228">
        <v>3</v>
      </c>
      <c r="D13" s="228">
        <v>4</v>
      </c>
      <c r="E13" s="228">
        <v>5</v>
      </c>
      <c r="F13" s="228">
        <v>6</v>
      </c>
      <c r="G13" s="228">
        <v>7</v>
      </c>
      <c r="H13" s="228">
        <v>8</v>
      </c>
      <c r="I13" s="228">
        <v>9</v>
      </c>
      <c r="J13" s="228">
        <v>10</v>
      </c>
      <c r="K13" s="228">
        <v>11</v>
      </c>
      <c r="L13" s="228">
        <v>12</v>
      </c>
      <c r="M13" s="228">
        <v>13</v>
      </c>
      <c r="N13" s="228">
        <v>14</v>
      </c>
      <c r="O13" s="228">
        <v>15</v>
      </c>
    </row>
    <row r="14" spans="1:15" ht="15" thickBot="1" x14ac:dyDescent="0.35">
      <c r="A14" s="357" t="s">
        <v>304</v>
      </c>
      <c r="B14" s="357"/>
      <c r="C14" s="441"/>
      <c r="D14" s="441"/>
      <c r="E14" s="441"/>
      <c r="F14" s="441"/>
      <c r="G14" s="441"/>
      <c r="H14" s="441"/>
      <c r="I14" s="441"/>
      <c r="J14" s="441"/>
      <c r="K14" s="441"/>
      <c r="L14" s="441"/>
      <c r="M14" s="441"/>
      <c r="N14" s="441"/>
      <c r="O14" s="442"/>
    </row>
    <row r="15" spans="1:15" x14ac:dyDescent="0.3">
      <c r="A15" s="260">
        <v>1</v>
      </c>
      <c r="B15" s="267" t="s">
        <v>148</v>
      </c>
      <c r="C15" s="270" t="s">
        <v>22</v>
      </c>
      <c r="D15" s="261">
        <v>1</v>
      </c>
      <c r="E15" s="273"/>
      <c r="F15" s="273"/>
      <c r="G15" s="273"/>
      <c r="H15" s="273"/>
      <c r="I15" s="273"/>
      <c r="J15" s="274"/>
      <c r="K15" s="275"/>
      <c r="L15" s="276"/>
      <c r="M15" s="276"/>
      <c r="N15" s="276"/>
      <c r="O15" s="277"/>
    </row>
    <row r="16" spans="1:15" ht="15" thickBot="1" x14ac:dyDescent="0.35">
      <c r="A16" s="257">
        <f>A15+1</f>
        <v>2</v>
      </c>
      <c r="B16" s="268" t="s">
        <v>149</v>
      </c>
      <c r="C16" s="271" t="s">
        <v>22</v>
      </c>
      <c r="D16" s="78">
        <v>1</v>
      </c>
      <c r="E16" s="278"/>
      <c r="F16" s="278"/>
      <c r="G16" s="278"/>
      <c r="H16" s="278"/>
      <c r="I16" s="278"/>
      <c r="J16" s="279"/>
      <c r="K16" s="280"/>
      <c r="L16" s="281"/>
      <c r="M16" s="281"/>
      <c r="N16" s="281"/>
      <c r="O16" s="282"/>
    </row>
    <row r="17" spans="1:18" ht="15" thickBot="1" x14ac:dyDescent="0.35">
      <c r="A17" s="257">
        <f t="shared" ref="A17:A75" si="0">A16+1</f>
        <v>3</v>
      </c>
      <c r="B17" s="268" t="s">
        <v>150</v>
      </c>
      <c r="C17" s="271" t="s">
        <v>22</v>
      </c>
      <c r="D17" s="78">
        <v>1</v>
      </c>
      <c r="E17" s="278"/>
      <c r="F17" s="278"/>
      <c r="G17" s="278"/>
      <c r="H17" s="278"/>
      <c r="I17" s="278"/>
      <c r="J17" s="279"/>
      <c r="K17" s="280"/>
      <c r="L17" s="281"/>
      <c r="M17" s="281"/>
      <c r="N17" s="281"/>
      <c r="O17" s="282"/>
      <c r="R17" s="259"/>
    </row>
    <row r="18" spans="1:18" x14ac:dyDescent="0.3">
      <c r="A18" s="257">
        <f t="shared" si="0"/>
        <v>4</v>
      </c>
      <c r="B18" s="268" t="s">
        <v>151</v>
      </c>
      <c r="C18" s="271" t="s">
        <v>22</v>
      </c>
      <c r="D18" s="78">
        <v>1</v>
      </c>
      <c r="E18" s="278"/>
      <c r="F18" s="278"/>
      <c r="G18" s="278"/>
      <c r="H18" s="278"/>
      <c r="I18" s="278"/>
      <c r="J18" s="279"/>
      <c r="K18" s="280"/>
      <c r="L18" s="281"/>
      <c r="M18" s="281"/>
      <c r="N18" s="281"/>
      <c r="O18" s="282"/>
    </row>
    <row r="19" spans="1:18" x14ac:dyDescent="0.3">
      <c r="A19" s="257">
        <f t="shared" si="0"/>
        <v>5</v>
      </c>
      <c r="B19" s="268" t="s">
        <v>152</v>
      </c>
      <c r="C19" s="271" t="s">
        <v>22</v>
      </c>
      <c r="D19" s="78">
        <v>4</v>
      </c>
      <c r="E19" s="278"/>
      <c r="F19" s="278"/>
      <c r="G19" s="278"/>
      <c r="H19" s="278"/>
      <c r="I19" s="278"/>
      <c r="J19" s="279"/>
      <c r="K19" s="280"/>
      <c r="L19" s="281"/>
      <c r="M19" s="281"/>
      <c r="N19" s="281"/>
      <c r="O19" s="282"/>
    </row>
    <row r="20" spans="1:18" x14ac:dyDescent="0.3">
      <c r="A20" s="257">
        <f t="shared" si="0"/>
        <v>6</v>
      </c>
      <c r="B20" s="268" t="s">
        <v>153</v>
      </c>
      <c r="C20" s="271" t="s">
        <v>22</v>
      </c>
      <c r="D20" s="78">
        <v>6</v>
      </c>
      <c r="E20" s="278"/>
      <c r="F20" s="278"/>
      <c r="G20" s="278"/>
      <c r="H20" s="278"/>
      <c r="I20" s="278"/>
      <c r="J20" s="279"/>
      <c r="K20" s="280"/>
      <c r="L20" s="281"/>
      <c r="M20" s="281"/>
      <c r="N20" s="281"/>
      <c r="O20" s="282"/>
    </row>
    <row r="21" spans="1:18" x14ac:dyDescent="0.3">
      <c r="A21" s="257">
        <f t="shared" si="0"/>
        <v>7</v>
      </c>
      <c r="B21" s="268" t="s">
        <v>154</v>
      </c>
      <c r="C21" s="271" t="s">
        <v>22</v>
      </c>
      <c r="D21" s="78">
        <v>5</v>
      </c>
      <c r="E21" s="278"/>
      <c r="F21" s="278"/>
      <c r="G21" s="278"/>
      <c r="H21" s="278"/>
      <c r="I21" s="278"/>
      <c r="J21" s="279"/>
      <c r="K21" s="280"/>
      <c r="L21" s="281"/>
      <c r="M21" s="281"/>
      <c r="N21" s="281"/>
      <c r="O21" s="282"/>
    </row>
    <row r="22" spans="1:18" x14ac:dyDescent="0.3">
      <c r="A22" s="257">
        <f t="shared" si="0"/>
        <v>8</v>
      </c>
      <c r="B22" s="268" t="s">
        <v>155</v>
      </c>
      <c r="C22" s="271" t="s">
        <v>22</v>
      </c>
      <c r="D22" s="78">
        <v>2</v>
      </c>
      <c r="E22" s="278"/>
      <c r="F22" s="278"/>
      <c r="G22" s="278"/>
      <c r="H22" s="278"/>
      <c r="I22" s="278"/>
      <c r="J22" s="279"/>
      <c r="K22" s="280"/>
      <c r="L22" s="281"/>
      <c r="M22" s="281"/>
      <c r="N22" s="281"/>
      <c r="O22" s="282"/>
    </row>
    <row r="23" spans="1:18" x14ac:dyDescent="0.3">
      <c r="A23" s="257">
        <f t="shared" si="0"/>
        <v>9</v>
      </c>
      <c r="B23" s="268" t="s">
        <v>156</v>
      </c>
      <c r="C23" s="271" t="s">
        <v>22</v>
      </c>
      <c r="D23" s="78">
        <v>3</v>
      </c>
      <c r="E23" s="278"/>
      <c r="F23" s="278"/>
      <c r="G23" s="278"/>
      <c r="H23" s="278"/>
      <c r="I23" s="278"/>
      <c r="J23" s="279"/>
      <c r="K23" s="280"/>
      <c r="L23" s="281"/>
      <c r="M23" s="281"/>
      <c r="N23" s="281"/>
      <c r="O23" s="282"/>
    </row>
    <row r="24" spans="1:18" x14ac:dyDescent="0.3">
      <c r="A24" s="257">
        <f t="shared" si="0"/>
        <v>10</v>
      </c>
      <c r="B24" s="268" t="s">
        <v>157</v>
      </c>
      <c r="C24" s="271" t="s">
        <v>22</v>
      </c>
      <c r="D24" s="78">
        <v>4</v>
      </c>
      <c r="E24" s="278"/>
      <c r="F24" s="278"/>
      <c r="G24" s="278"/>
      <c r="H24" s="278"/>
      <c r="I24" s="278"/>
      <c r="J24" s="279"/>
      <c r="K24" s="280"/>
      <c r="L24" s="281"/>
      <c r="M24" s="281"/>
      <c r="N24" s="281"/>
      <c r="O24" s="282"/>
    </row>
    <row r="25" spans="1:18" x14ac:dyDescent="0.3">
      <c r="A25" s="257">
        <f t="shared" si="0"/>
        <v>11</v>
      </c>
      <c r="B25" s="268" t="s">
        <v>158</v>
      </c>
      <c r="C25" s="271" t="s">
        <v>22</v>
      </c>
      <c r="D25" s="78">
        <v>1</v>
      </c>
      <c r="E25" s="278"/>
      <c r="F25" s="278"/>
      <c r="G25" s="278"/>
      <c r="H25" s="278"/>
      <c r="I25" s="278"/>
      <c r="J25" s="279"/>
      <c r="K25" s="280"/>
      <c r="L25" s="281"/>
      <c r="M25" s="281"/>
      <c r="N25" s="281"/>
      <c r="O25" s="282"/>
    </row>
    <row r="26" spans="1:18" x14ac:dyDescent="0.3">
      <c r="A26" s="257">
        <f t="shared" si="0"/>
        <v>12</v>
      </c>
      <c r="B26" s="268" t="s">
        <v>159</v>
      </c>
      <c r="C26" s="271" t="s">
        <v>22</v>
      </c>
      <c r="D26" s="78">
        <v>1</v>
      </c>
      <c r="E26" s="278"/>
      <c r="F26" s="278"/>
      <c r="G26" s="278"/>
      <c r="H26" s="278"/>
      <c r="I26" s="278"/>
      <c r="J26" s="279"/>
      <c r="K26" s="280"/>
      <c r="L26" s="281"/>
      <c r="M26" s="281"/>
      <c r="N26" s="281"/>
      <c r="O26" s="282"/>
    </row>
    <row r="27" spans="1:18" x14ac:dyDescent="0.3">
      <c r="A27" s="257">
        <f t="shared" si="0"/>
        <v>13</v>
      </c>
      <c r="B27" s="268" t="s">
        <v>160</v>
      </c>
      <c r="C27" s="271" t="s">
        <v>22</v>
      </c>
      <c r="D27" s="78">
        <v>1</v>
      </c>
      <c r="E27" s="278"/>
      <c r="F27" s="278"/>
      <c r="G27" s="278"/>
      <c r="H27" s="278"/>
      <c r="I27" s="278"/>
      <c r="J27" s="279"/>
      <c r="K27" s="280"/>
      <c r="L27" s="281"/>
      <c r="M27" s="281"/>
      <c r="N27" s="281"/>
      <c r="O27" s="282"/>
    </row>
    <row r="28" spans="1:18" x14ac:dyDescent="0.3">
      <c r="A28" s="257">
        <f t="shared" si="0"/>
        <v>14</v>
      </c>
      <c r="B28" s="268" t="s">
        <v>161</v>
      </c>
      <c r="C28" s="271" t="s">
        <v>22</v>
      </c>
      <c r="D28" s="78">
        <v>4</v>
      </c>
      <c r="E28" s="278"/>
      <c r="F28" s="278"/>
      <c r="G28" s="278"/>
      <c r="H28" s="278"/>
      <c r="I28" s="278"/>
      <c r="J28" s="279"/>
      <c r="K28" s="280"/>
      <c r="L28" s="281"/>
      <c r="M28" s="281"/>
      <c r="N28" s="281"/>
      <c r="O28" s="282"/>
    </row>
    <row r="29" spans="1:18" x14ac:dyDescent="0.3">
      <c r="A29" s="257">
        <f t="shared" si="0"/>
        <v>15</v>
      </c>
      <c r="B29" s="268" t="s">
        <v>162</v>
      </c>
      <c r="C29" s="271" t="s">
        <v>22</v>
      </c>
      <c r="D29" s="78">
        <v>1</v>
      </c>
      <c r="E29" s="278"/>
      <c r="F29" s="278"/>
      <c r="G29" s="278"/>
      <c r="H29" s="278"/>
      <c r="I29" s="278"/>
      <c r="J29" s="279"/>
      <c r="K29" s="280"/>
      <c r="L29" s="281"/>
      <c r="M29" s="281"/>
      <c r="N29" s="281"/>
      <c r="O29" s="282"/>
    </row>
    <row r="30" spans="1:18" x14ac:dyDescent="0.3">
      <c r="A30" s="257">
        <f t="shared" si="0"/>
        <v>16</v>
      </c>
      <c r="B30" s="268" t="s">
        <v>163</v>
      </c>
      <c r="C30" s="271" t="s">
        <v>22</v>
      </c>
      <c r="D30" s="78">
        <v>1</v>
      </c>
      <c r="E30" s="283"/>
      <c r="F30" s="283"/>
      <c r="G30" s="283"/>
      <c r="H30" s="283"/>
      <c r="I30" s="283"/>
      <c r="J30" s="284"/>
      <c r="K30" s="285"/>
      <c r="L30" s="286"/>
      <c r="M30" s="281"/>
      <c r="N30" s="286"/>
      <c r="O30" s="287"/>
    </row>
    <row r="31" spans="1:18" x14ac:dyDescent="0.3">
      <c r="A31" s="257">
        <f t="shared" si="0"/>
        <v>17</v>
      </c>
      <c r="B31" s="268" t="s">
        <v>164</v>
      </c>
      <c r="C31" s="271" t="s">
        <v>22</v>
      </c>
      <c r="D31" s="78">
        <v>1</v>
      </c>
      <c r="E31" s="278"/>
      <c r="F31" s="278"/>
      <c r="G31" s="278"/>
      <c r="H31" s="278"/>
      <c r="I31" s="278"/>
      <c r="J31" s="279"/>
      <c r="K31" s="280"/>
      <c r="L31" s="286"/>
      <c r="M31" s="281"/>
      <c r="N31" s="281"/>
      <c r="O31" s="282"/>
    </row>
    <row r="32" spans="1:18" x14ac:dyDescent="0.3">
      <c r="A32" s="257">
        <f t="shared" si="0"/>
        <v>18</v>
      </c>
      <c r="B32" s="268" t="s">
        <v>165</v>
      </c>
      <c r="C32" s="271" t="s">
        <v>22</v>
      </c>
      <c r="D32" s="78">
        <v>1</v>
      </c>
      <c r="E32" s="278"/>
      <c r="F32" s="278"/>
      <c r="G32" s="278"/>
      <c r="H32" s="278"/>
      <c r="I32" s="278"/>
      <c r="J32" s="279"/>
      <c r="K32" s="280"/>
      <c r="L32" s="286"/>
      <c r="M32" s="281"/>
      <c r="N32" s="281"/>
      <c r="O32" s="282"/>
    </row>
    <row r="33" spans="1:15" x14ac:dyDescent="0.3">
      <c r="A33" s="257">
        <f t="shared" si="0"/>
        <v>19</v>
      </c>
      <c r="B33" s="268" t="s">
        <v>166</v>
      </c>
      <c r="C33" s="271" t="s">
        <v>22</v>
      </c>
      <c r="D33" s="78">
        <v>2</v>
      </c>
      <c r="E33" s="278"/>
      <c r="F33" s="278"/>
      <c r="G33" s="278"/>
      <c r="H33" s="278"/>
      <c r="I33" s="278"/>
      <c r="J33" s="279"/>
      <c r="K33" s="280"/>
      <c r="L33" s="286"/>
      <c r="M33" s="281"/>
      <c r="N33" s="281"/>
      <c r="O33" s="282"/>
    </row>
    <row r="34" spans="1:15" x14ac:dyDescent="0.3">
      <c r="A34" s="257">
        <f t="shared" si="0"/>
        <v>20</v>
      </c>
      <c r="B34" s="268" t="s">
        <v>167</v>
      </c>
      <c r="C34" s="271" t="s">
        <v>22</v>
      </c>
      <c r="D34" s="78">
        <v>1</v>
      </c>
      <c r="E34" s="278"/>
      <c r="F34" s="278"/>
      <c r="G34" s="278"/>
      <c r="H34" s="278"/>
      <c r="I34" s="278"/>
      <c r="J34" s="279"/>
      <c r="K34" s="280"/>
      <c r="L34" s="286"/>
      <c r="M34" s="281"/>
      <c r="N34" s="281"/>
      <c r="O34" s="282"/>
    </row>
    <row r="35" spans="1:15" x14ac:dyDescent="0.3">
      <c r="A35" s="257">
        <f t="shared" si="0"/>
        <v>21</v>
      </c>
      <c r="B35" s="268" t="s">
        <v>168</v>
      </c>
      <c r="C35" s="271" t="s">
        <v>22</v>
      </c>
      <c r="D35" s="78">
        <v>1</v>
      </c>
      <c r="E35" s="278"/>
      <c r="F35" s="278"/>
      <c r="G35" s="278"/>
      <c r="H35" s="278"/>
      <c r="I35" s="278"/>
      <c r="J35" s="279"/>
      <c r="K35" s="280"/>
      <c r="L35" s="286"/>
      <c r="M35" s="281"/>
      <c r="N35" s="281"/>
      <c r="O35" s="282"/>
    </row>
    <row r="36" spans="1:15" x14ac:dyDescent="0.3">
      <c r="A36" s="257">
        <f t="shared" si="0"/>
        <v>22</v>
      </c>
      <c r="B36" s="268" t="s">
        <v>169</v>
      </c>
      <c r="C36" s="271" t="s">
        <v>22</v>
      </c>
      <c r="D36" s="78">
        <v>2</v>
      </c>
      <c r="E36" s="278"/>
      <c r="F36" s="278"/>
      <c r="G36" s="278"/>
      <c r="H36" s="278"/>
      <c r="I36" s="278"/>
      <c r="J36" s="279"/>
      <c r="K36" s="280"/>
      <c r="L36" s="286"/>
      <c r="M36" s="281"/>
      <c r="N36" s="281"/>
      <c r="O36" s="282"/>
    </row>
    <row r="37" spans="1:15" x14ac:dyDescent="0.3">
      <c r="A37" s="257">
        <f t="shared" si="0"/>
        <v>23</v>
      </c>
      <c r="B37" s="268" t="s">
        <v>170</v>
      </c>
      <c r="C37" s="271" t="s">
        <v>22</v>
      </c>
      <c r="D37" s="78">
        <v>1</v>
      </c>
      <c r="E37" s="278"/>
      <c r="F37" s="278"/>
      <c r="G37" s="278"/>
      <c r="H37" s="278"/>
      <c r="I37" s="278"/>
      <c r="J37" s="279"/>
      <c r="K37" s="280"/>
      <c r="L37" s="286"/>
      <c r="M37" s="281"/>
      <c r="N37" s="281"/>
      <c r="O37" s="282"/>
    </row>
    <row r="38" spans="1:15" x14ac:dyDescent="0.3">
      <c r="A38" s="257">
        <f t="shared" si="0"/>
        <v>24</v>
      </c>
      <c r="B38" s="268" t="s">
        <v>171</v>
      </c>
      <c r="C38" s="271" t="s">
        <v>22</v>
      </c>
      <c r="D38" s="78">
        <v>1</v>
      </c>
      <c r="E38" s="278"/>
      <c r="F38" s="278"/>
      <c r="G38" s="278"/>
      <c r="H38" s="278"/>
      <c r="I38" s="278"/>
      <c r="J38" s="279"/>
      <c r="K38" s="280"/>
      <c r="L38" s="286"/>
      <c r="M38" s="281"/>
      <c r="N38" s="281"/>
      <c r="O38" s="282"/>
    </row>
    <row r="39" spans="1:15" x14ac:dyDescent="0.3">
      <c r="A39" s="257">
        <f t="shared" si="0"/>
        <v>25</v>
      </c>
      <c r="B39" s="268" t="s">
        <v>172</v>
      </c>
      <c r="C39" s="271" t="s">
        <v>22</v>
      </c>
      <c r="D39" s="78">
        <v>4</v>
      </c>
      <c r="E39" s="278"/>
      <c r="F39" s="278"/>
      <c r="G39" s="278"/>
      <c r="H39" s="278"/>
      <c r="I39" s="278"/>
      <c r="J39" s="279"/>
      <c r="K39" s="280"/>
      <c r="L39" s="286"/>
      <c r="M39" s="281"/>
      <c r="N39" s="281"/>
      <c r="O39" s="282"/>
    </row>
    <row r="40" spans="1:15" x14ac:dyDescent="0.3">
      <c r="A40" s="257">
        <f t="shared" si="0"/>
        <v>26</v>
      </c>
      <c r="B40" s="268" t="s">
        <v>173</v>
      </c>
      <c r="C40" s="271" t="s">
        <v>22</v>
      </c>
      <c r="D40" s="78">
        <v>1</v>
      </c>
      <c r="E40" s="278"/>
      <c r="F40" s="278"/>
      <c r="G40" s="278"/>
      <c r="H40" s="278"/>
      <c r="I40" s="278"/>
      <c r="J40" s="279"/>
      <c r="K40" s="280"/>
      <c r="L40" s="286"/>
      <c r="M40" s="281"/>
      <c r="N40" s="281"/>
      <c r="O40" s="282"/>
    </row>
    <row r="41" spans="1:15" x14ac:dyDescent="0.3">
      <c r="A41" s="257">
        <f t="shared" si="0"/>
        <v>27</v>
      </c>
      <c r="B41" s="268" t="s">
        <v>174</v>
      </c>
      <c r="C41" s="271" t="s">
        <v>22</v>
      </c>
      <c r="D41" s="78">
        <v>1</v>
      </c>
      <c r="E41" s="278"/>
      <c r="F41" s="278"/>
      <c r="G41" s="278"/>
      <c r="H41" s="278"/>
      <c r="I41" s="278"/>
      <c r="J41" s="279"/>
      <c r="K41" s="280"/>
      <c r="L41" s="286"/>
      <c r="M41" s="281"/>
      <c r="N41" s="281"/>
      <c r="O41" s="282"/>
    </row>
    <row r="42" spans="1:15" x14ac:dyDescent="0.3">
      <c r="A42" s="257">
        <f t="shared" si="0"/>
        <v>28</v>
      </c>
      <c r="B42" s="268" t="s">
        <v>175</v>
      </c>
      <c r="C42" s="271" t="s">
        <v>22</v>
      </c>
      <c r="D42" s="78">
        <v>2</v>
      </c>
      <c r="E42" s="278"/>
      <c r="F42" s="278"/>
      <c r="G42" s="278"/>
      <c r="H42" s="278"/>
      <c r="I42" s="278"/>
      <c r="J42" s="279"/>
      <c r="K42" s="280"/>
      <c r="L42" s="286"/>
      <c r="M42" s="281"/>
      <c r="N42" s="281"/>
      <c r="O42" s="282"/>
    </row>
    <row r="43" spans="1:15" x14ac:dyDescent="0.3">
      <c r="A43" s="257">
        <f t="shared" si="0"/>
        <v>29</v>
      </c>
      <c r="B43" s="268" t="s">
        <v>176</v>
      </c>
      <c r="C43" s="271" t="s">
        <v>22</v>
      </c>
      <c r="D43" s="78">
        <v>1</v>
      </c>
      <c r="E43" s="278"/>
      <c r="F43" s="278"/>
      <c r="G43" s="278"/>
      <c r="H43" s="278"/>
      <c r="I43" s="278"/>
      <c r="J43" s="279"/>
      <c r="K43" s="280"/>
      <c r="L43" s="286"/>
      <c r="M43" s="281"/>
      <c r="N43" s="281"/>
      <c r="O43" s="282"/>
    </row>
    <row r="44" spans="1:15" x14ac:dyDescent="0.3">
      <c r="A44" s="257">
        <f t="shared" si="0"/>
        <v>30</v>
      </c>
      <c r="B44" s="268" t="s">
        <v>177</v>
      </c>
      <c r="C44" s="271" t="s">
        <v>22</v>
      </c>
      <c r="D44" s="78">
        <v>2</v>
      </c>
      <c r="E44" s="278"/>
      <c r="F44" s="278"/>
      <c r="G44" s="278"/>
      <c r="H44" s="278"/>
      <c r="I44" s="278"/>
      <c r="J44" s="279"/>
      <c r="K44" s="280"/>
      <c r="L44" s="286"/>
      <c r="M44" s="281"/>
      <c r="N44" s="281"/>
      <c r="O44" s="282"/>
    </row>
    <row r="45" spans="1:15" x14ac:dyDescent="0.3">
      <c r="A45" s="257">
        <f t="shared" si="0"/>
        <v>31</v>
      </c>
      <c r="B45" s="268" t="s">
        <v>178</v>
      </c>
      <c r="C45" s="271" t="s">
        <v>22</v>
      </c>
      <c r="D45" s="78">
        <v>15</v>
      </c>
      <c r="E45" s="278"/>
      <c r="F45" s="278"/>
      <c r="G45" s="278"/>
      <c r="H45" s="278"/>
      <c r="I45" s="278"/>
      <c r="J45" s="279"/>
      <c r="K45" s="280"/>
      <c r="L45" s="286"/>
      <c r="M45" s="281"/>
      <c r="N45" s="281"/>
      <c r="O45" s="282"/>
    </row>
    <row r="46" spans="1:15" x14ac:dyDescent="0.3">
      <c r="A46" s="257">
        <f t="shared" si="0"/>
        <v>32</v>
      </c>
      <c r="B46" s="268" t="s">
        <v>179</v>
      </c>
      <c r="C46" s="271" t="s">
        <v>22</v>
      </c>
      <c r="D46" s="78">
        <v>2</v>
      </c>
      <c r="E46" s="278"/>
      <c r="F46" s="278"/>
      <c r="G46" s="278"/>
      <c r="H46" s="278"/>
      <c r="I46" s="278"/>
      <c r="J46" s="279"/>
      <c r="K46" s="280"/>
      <c r="L46" s="286"/>
      <c r="M46" s="281"/>
      <c r="N46" s="281"/>
      <c r="O46" s="282"/>
    </row>
    <row r="47" spans="1:15" x14ac:dyDescent="0.3">
      <c r="A47" s="257">
        <f t="shared" si="0"/>
        <v>33</v>
      </c>
      <c r="B47" s="268" t="s">
        <v>180</v>
      </c>
      <c r="C47" s="271" t="s">
        <v>22</v>
      </c>
      <c r="D47" s="78">
        <v>17</v>
      </c>
      <c r="E47" s="278"/>
      <c r="F47" s="278"/>
      <c r="G47" s="278"/>
      <c r="H47" s="278"/>
      <c r="I47" s="278"/>
      <c r="J47" s="279"/>
      <c r="K47" s="280"/>
      <c r="L47" s="286"/>
      <c r="M47" s="281"/>
      <c r="N47" s="281"/>
      <c r="O47" s="282"/>
    </row>
    <row r="48" spans="1:15" x14ac:dyDescent="0.3">
      <c r="A48" s="257">
        <f t="shared" si="0"/>
        <v>34</v>
      </c>
      <c r="B48" s="268" t="s">
        <v>181</v>
      </c>
      <c r="C48" s="271" t="s">
        <v>75</v>
      </c>
      <c r="D48" s="78">
        <v>60</v>
      </c>
      <c r="E48" s="278"/>
      <c r="F48" s="278"/>
      <c r="G48" s="278"/>
      <c r="H48" s="278"/>
      <c r="I48" s="278"/>
      <c r="J48" s="279"/>
      <c r="K48" s="280"/>
      <c r="L48" s="286"/>
      <c r="M48" s="281"/>
      <c r="N48" s="281"/>
      <c r="O48" s="282"/>
    </row>
    <row r="49" spans="1:15" x14ac:dyDescent="0.3">
      <c r="A49" s="257">
        <f t="shared" si="0"/>
        <v>35</v>
      </c>
      <c r="B49" s="268" t="s">
        <v>182</v>
      </c>
      <c r="C49" s="271" t="s">
        <v>75</v>
      </c>
      <c r="D49" s="78">
        <v>24</v>
      </c>
      <c r="E49" s="278"/>
      <c r="F49" s="278"/>
      <c r="G49" s="278"/>
      <c r="H49" s="278"/>
      <c r="I49" s="278"/>
      <c r="J49" s="279"/>
      <c r="K49" s="280"/>
      <c r="L49" s="286"/>
      <c r="M49" s="281"/>
      <c r="N49" s="281"/>
      <c r="O49" s="282"/>
    </row>
    <row r="50" spans="1:15" x14ac:dyDescent="0.3">
      <c r="A50" s="257">
        <f t="shared" si="0"/>
        <v>36</v>
      </c>
      <c r="B50" s="268" t="s">
        <v>183</v>
      </c>
      <c r="C50" s="271" t="s">
        <v>75</v>
      </c>
      <c r="D50" s="78">
        <v>56</v>
      </c>
      <c r="E50" s="278"/>
      <c r="F50" s="278"/>
      <c r="G50" s="278"/>
      <c r="H50" s="278"/>
      <c r="I50" s="278"/>
      <c r="J50" s="279"/>
      <c r="K50" s="280"/>
      <c r="L50" s="286"/>
      <c r="M50" s="281"/>
      <c r="N50" s="281"/>
      <c r="O50" s="282"/>
    </row>
    <row r="51" spans="1:15" x14ac:dyDescent="0.3">
      <c r="A51" s="257">
        <f t="shared" si="0"/>
        <v>37</v>
      </c>
      <c r="B51" s="268" t="s">
        <v>184</v>
      </c>
      <c r="C51" s="271" t="s">
        <v>75</v>
      </c>
      <c r="D51" s="78">
        <v>24</v>
      </c>
      <c r="E51" s="278"/>
      <c r="F51" s="278"/>
      <c r="G51" s="278"/>
      <c r="H51" s="278"/>
      <c r="I51" s="278"/>
      <c r="J51" s="279"/>
      <c r="K51" s="280"/>
      <c r="L51" s="286"/>
      <c r="M51" s="281"/>
      <c r="N51" s="281"/>
      <c r="O51" s="282"/>
    </row>
    <row r="52" spans="1:15" x14ac:dyDescent="0.3">
      <c r="A52" s="257">
        <f t="shared" si="0"/>
        <v>38</v>
      </c>
      <c r="B52" s="268" t="s">
        <v>185</v>
      </c>
      <c r="C52" s="271" t="s">
        <v>22</v>
      </c>
      <c r="D52" s="78">
        <v>2</v>
      </c>
      <c r="E52" s="278"/>
      <c r="F52" s="278"/>
      <c r="G52" s="278"/>
      <c r="H52" s="278"/>
      <c r="I52" s="278"/>
      <c r="J52" s="279"/>
      <c r="K52" s="280"/>
      <c r="L52" s="286"/>
      <c r="M52" s="281"/>
      <c r="N52" s="281"/>
      <c r="O52" s="282"/>
    </row>
    <row r="53" spans="1:15" x14ac:dyDescent="0.3">
      <c r="A53" s="257">
        <f t="shared" si="0"/>
        <v>39</v>
      </c>
      <c r="B53" s="268" t="s">
        <v>186</v>
      </c>
      <c r="C53" s="271" t="s">
        <v>22</v>
      </c>
      <c r="D53" s="78">
        <v>6</v>
      </c>
      <c r="E53" s="278"/>
      <c r="F53" s="278"/>
      <c r="G53" s="278"/>
      <c r="H53" s="278"/>
      <c r="I53" s="278"/>
      <c r="J53" s="279"/>
      <c r="K53" s="280"/>
      <c r="L53" s="286"/>
      <c r="M53" s="281"/>
      <c r="N53" s="281"/>
      <c r="O53" s="282"/>
    </row>
    <row r="54" spans="1:15" x14ac:dyDescent="0.3">
      <c r="A54" s="257">
        <f t="shared" si="0"/>
        <v>40</v>
      </c>
      <c r="B54" s="268" t="s">
        <v>187</v>
      </c>
      <c r="C54" s="271" t="s">
        <v>22</v>
      </c>
      <c r="D54" s="78">
        <v>8</v>
      </c>
      <c r="E54" s="278"/>
      <c r="F54" s="278"/>
      <c r="G54" s="278"/>
      <c r="H54" s="278"/>
      <c r="I54" s="278"/>
      <c r="J54" s="279"/>
      <c r="K54" s="280"/>
      <c r="L54" s="286"/>
      <c r="M54" s="281"/>
      <c r="N54" s="281"/>
      <c r="O54" s="282"/>
    </row>
    <row r="55" spans="1:15" x14ac:dyDescent="0.3">
      <c r="A55" s="257">
        <f t="shared" si="0"/>
        <v>41</v>
      </c>
      <c r="B55" s="268" t="s">
        <v>188</v>
      </c>
      <c r="C55" s="271" t="s">
        <v>189</v>
      </c>
      <c r="D55" s="78">
        <v>1</v>
      </c>
      <c r="E55" s="278"/>
      <c r="F55" s="278"/>
      <c r="G55" s="278"/>
      <c r="H55" s="278"/>
      <c r="I55" s="278"/>
      <c r="J55" s="279"/>
      <c r="K55" s="280"/>
      <c r="L55" s="286"/>
      <c r="M55" s="281"/>
      <c r="N55" s="281"/>
      <c r="O55" s="282"/>
    </row>
    <row r="56" spans="1:15" x14ac:dyDescent="0.3">
      <c r="A56" s="257">
        <f t="shared" si="0"/>
        <v>42</v>
      </c>
      <c r="B56" s="268" t="s">
        <v>190</v>
      </c>
      <c r="C56" s="271" t="s">
        <v>22</v>
      </c>
      <c r="D56" s="78">
        <v>1</v>
      </c>
      <c r="E56" s="278"/>
      <c r="F56" s="278"/>
      <c r="G56" s="278"/>
      <c r="H56" s="278"/>
      <c r="I56" s="278"/>
      <c r="J56" s="279"/>
      <c r="K56" s="280"/>
      <c r="L56" s="286"/>
      <c r="M56" s="281"/>
      <c r="N56" s="281"/>
      <c r="O56" s="282"/>
    </row>
    <row r="57" spans="1:15" x14ac:dyDescent="0.3">
      <c r="A57" s="257">
        <f t="shared" si="0"/>
        <v>43</v>
      </c>
      <c r="B57" s="268" t="s">
        <v>191</v>
      </c>
      <c r="C57" s="271" t="s">
        <v>22</v>
      </c>
      <c r="D57" s="78">
        <v>4</v>
      </c>
      <c r="E57" s="278"/>
      <c r="F57" s="278"/>
      <c r="G57" s="278"/>
      <c r="H57" s="278"/>
      <c r="I57" s="278"/>
      <c r="J57" s="279"/>
      <c r="K57" s="280"/>
      <c r="L57" s="286"/>
      <c r="M57" s="281"/>
      <c r="N57" s="281"/>
      <c r="O57" s="282"/>
    </row>
    <row r="58" spans="1:15" x14ac:dyDescent="0.3">
      <c r="A58" s="257">
        <f t="shared" si="0"/>
        <v>44</v>
      </c>
      <c r="B58" s="268" t="s">
        <v>192</v>
      </c>
      <c r="C58" s="271" t="s">
        <v>22</v>
      </c>
      <c r="D58" s="78">
        <v>4</v>
      </c>
      <c r="E58" s="278"/>
      <c r="F58" s="278"/>
      <c r="G58" s="278"/>
      <c r="H58" s="278"/>
      <c r="I58" s="278"/>
      <c r="J58" s="279"/>
      <c r="K58" s="280"/>
      <c r="L58" s="286"/>
      <c r="M58" s="281"/>
      <c r="N58" s="281"/>
      <c r="O58" s="282"/>
    </row>
    <row r="59" spans="1:15" x14ac:dyDescent="0.3">
      <c r="A59" s="257">
        <f t="shared" si="0"/>
        <v>45</v>
      </c>
      <c r="B59" s="268" t="s">
        <v>193</v>
      </c>
      <c r="C59" s="271" t="s">
        <v>22</v>
      </c>
      <c r="D59" s="78">
        <v>6</v>
      </c>
      <c r="E59" s="278"/>
      <c r="F59" s="278"/>
      <c r="G59" s="278"/>
      <c r="H59" s="278"/>
      <c r="I59" s="278"/>
      <c r="J59" s="279"/>
      <c r="K59" s="280"/>
      <c r="L59" s="286"/>
      <c r="M59" s="281"/>
      <c r="N59" s="281"/>
      <c r="O59" s="282"/>
    </row>
    <row r="60" spans="1:15" x14ac:dyDescent="0.3">
      <c r="A60" s="257">
        <f t="shared" si="0"/>
        <v>46</v>
      </c>
      <c r="B60" s="268" t="s">
        <v>194</v>
      </c>
      <c r="C60" s="271" t="s">
        <v>22</v>
      </c>
      <c r="D60" s="78">
        <v>12</v>
      </c>
      <c r="E60" s="278"/>
      <c r="F60" s="278"/>
      <c r="G60" s="278"/>
      <c r="H60" s="278"/>
      <c r="I60" s="278"/>
      <c r="J60" s="279"/>
      <c r="K60" s="280"/>
      <c r="L60" s="286"/>
      <c r="M60" s="281"/>
      <c r="N60" s="281"/>
      <c r="O60" s="282"/>
    </row>
    <row r="61" spans="1:15" x14ac:dyDescent="0.3">
      <c r="A61" s="257">
        <f t="shared" si="0"/>
        <v>47</v>
      </c>
      <c r="B61" s="268" t="s">
        <v>195</v>
      </c>
      <c r="C61" s="271" t="s">
        <v>22</v>
      </c>
      <c r="D61" s="78">
        <v>4</v>
      </c>
      <c r="E61" s="278"/>
      <c r="F61" s="278"/>
      <c r="G61" s="278"/>
      <c r="H61" s="278"/>
      <c r="I61" s="278"/>
      <c r="J61" s="279"/>
      <c r="K61" s="280"/>
      <c r="L61" s="286"/>
      <c r="M61" s="281"/>
      <c r="N61" s="281"/>
      <c r="O61" s="282"/>
    </row>
    <row r="62" spans="1:15" x14ac:dyDescent="0.3">
      <c r="A62" s="257">
        <f t="shared" si="0"/>
        <v>48</v>
      </c>
      <c r="B62" s="268" t="s">
        <v>196</v>
      </c>
      <c r="C62" s="271" t="s">
        <v>22</v>
      </c>
      <c r="D62" s="78">
        <v>12</v>
      </c>
      <c r="E62" s="278"/>
      <c r="F62" s="278"/>
      <c r="G62" s="278"/>
      <c r="H62" s="278"/>
      <c r="I62" s="278"/>
      <c r="J62" s="279"/>
      <c r="K62" s="280"/>
      <c r="L62" s="286"/>
      <c r="M62" s="281"/>
      <c r="N62" s="281"/>
      <c r="O62" s="282"/>
    </row>
    <row r="63" spans="1:15" x14ac:dyDescent="0.3">
      <c r="A63" s="257">
        <f t="shared" si="0"/>
        <v>49</v>
      </c>
      <c r="B63" s="268" t="s">
        <v>197</v>
      </c>
      <c r="C63" s="271" t="s">
        <v>22</v>
      </c>
      <c r="D63" s="78">
        <v>40</v>
      </c>
      <c r="E63" s="278"/>
      <c r="F63" s="278"/>
      <c r="G63" s="278"/>
      <c r="H63" s="278"/>
      <c r="I63" s="278"/>
      <c r="J63" s="279"/>
      <c r="K63" s="280"/>
      <c r="L63" s="286"/>
      <c r="M63" s="281"/>
      <c r="N63" s="281"/>
      <c r="O63" s="282"/>
    </row>
    <row r="64" spans="1:15" x14ac:dyDescent="0.3">
      <c r="A64" s="257">
        <f t="shared" si="0"/>
        <v>50</v>
      </c>
      <c r="B64" s="268" t="s">
        <v>198</v>
      </c>
      <c r="C64" s="271" t="s">
        <v>22</v>
      </c>
      <c r="D64" s="78">
        <v>80</v>
      </c>
      <c r="E64" s="278"/>
      <c r="F64" s="278"/>
      <c r="G64" s="278"/>
      <c r="H64" s="278"/>
      <c r="I64" s="278"/>
      <c r="J64" s="279"/>
      <c r="K64" s="280"/>
      <c r="L64" s="286"/>
      <c r="M64" s="281"/>
      <c r="N64" s="281"/>
      <c r="O64" s="282"/>
    </row>
    <row r="65" spans="1:15" x14ac:dyDescent="0.3">
      <c r="A65" s="257">
        <f t="shared" si="0"/>
        <v>51</v>
      </c>
      <c r="B65" s="268" t="s">
        <v>199</v>
      </c>
      <c r="C65" s="271" t="s">
        <v>22</v>
      </c>
      <c r="D65" s="78">
        <v>6</v>
      </c>
      <c r="E65" s="278"/>
      <c r="F65" s="278"/>
      <c r="G65" s="278"/>
      <c r="H65" s="278"/>
      <c r="I65" s="278"/>
      <c r="J65" s="279"/>
      <c r="K65" s="280"/>
      <c r="L65" s="286"/>
      <c r="M65" s="281"/>
      <c r="N65" s="281"/>
      <c r="O65" s="282"/>
    </row>
    <row r="66" spans="1:15" x14ac:dyDescent="0.3">
      <c r="A66" s="257">
        <f t="shared" si="0"/>
        <v>52</v>
      </c>
      <c r="B66" s="268" t="s">
        <v>200</v>
      </c>
      <c r="C66" s="271" t="s">
        <v>22</v>
      </c>
      <c r="D66" s="78">
        <v>20</v>
      </c>
      <c r="E66" s="278"/>
      <c r="F66" s="278"/>
      <c r="G66" s="278"/>
      <c r="H66" s="278"/>
      <c r="I66" s="278"/>
      <c r="J66" s="279"/>
      <c r="K66" s="280"/>
      <c r="L66" s="286"/>
      <c r="M66" s="281"/>
      <c r="N66" s="281"/>
      <c r="O66" s="282"/>
    </row>
    <row r="67" spans="1:15" x14ac:dyDescent="0.3">
      <c r="A67" s="257">
        <f t="shared" si="0"/>
        <v>53</v>
      </c>
      <c r="B67" s="268" t="s">
        <v>201</v>
      </c>
      <c r="C67" s="271" t="s">
        <v>22</v>
      </c>
      <c r="D67" s="78">
        <v>40</v>
      </c>
      <c r="E67" s="278"/>
      <c r="F67" s="278"/>
      <c r="G67" s="278"/>
      <c r="H67" s="278"/>
      <c r="I67" s="278"/>
      <c r="J67" s="279"/>
      <c r="K67" s="280"/>
      <c r="L67" s="286"/>
      <c r="M67" s="281"/>
      <c r="N67" s="281"/>
      <c r="O67" s="282"/>
    </row>
    <row r="68" spans="1:15" x14ac:dyDescent="0.3">
      <c r="A68" s="257">
        <f t="shared" si="0"/>
        <v>54</v>
      </c>
      <c r="B68" s="268" t="s">
        <v>202</v>
      </c>
      <c r="C68" s="271" t="s">
        <v>189</v>
      </c>
      <c r="D68" s="78">
        <v>1</v>
      </c>
      <c r="E68" s="278"/>
      <c r="F68" s="278"/>
      <c r="G68" s="278"/>
      <c r="H68" s="278"/>
      <c r="I68" s="278"/>
      <c r="J68" s="279"/>
      <c r="K68" s="280"/>
      <c r="L68" s="286"/>
      <c r="M68" s="281"/>
      <c r="N68" s="281"/>
      <c r="O68" s="282"/>
    </row>
    <row r="69" spans="1:15" x14ac:dyDescent="0.3">
      <c r="A69" s="257">
        <f t="shared" si="0"/>
        <v>55</v>
      </c>
      <c r="B69" s="268" t="s">
        <v>203</v>
      </c>
      <c r="C69" s="271" t="s">
        <v>22</v>
      </c>
      <c r="D69" s="78">
        <v>1</v>
      </c>
      <c r="E69" s="278"/>
      <c r="F69" s="278"/>
      <c r="G69" s="278"/>
      <c r="H69" s="278"/>
      <c r="I69" s="278"/>
      <c r="J69" s="279"/>
      <c r="K69" s="280"/>
      <c r="L69" s="286"/>
      <c r="M69" s="281"/>
      <c r="N69" s="286"/>
      <c r="O69" s="282"/>
    </row>
    <row r="70" spans="1:15" x14ac:dyDescent="0.3">
      <c r="A70" s="257">
        <f t="shared" si="0"/>
        <v>56</v>
      </c>
      <c r="B70" s="268" t="s">
        <v>204</v>
      </c>
      <c r="C70" s="271" t="s">
        <v>22</v>
      </c>
      <c r="D70" s="78">
        <v>1</v>
      </c>
      <c r="E70" s="278"/>
      <c r="F70" s="278"/>
      <c r="G70" s="278"/>
      <c r="H70" s="278"/>
      <c r="I70" s="278"/>
      <c r="J70" s="279"/>
      <c r="K70" s="280"/>
      <c r="L70" s="286"/>
      <c r="M70" s="281"/>
      <c r="N70" s="281"/>
      <c r="O70" s="282"/>
    </row>
    <row r="71" spans="1:15" x14ac:dyDescent="0.3">
      <c r="A71" s="257">
        <f t="shared" si="0"/>
        <v>57</v>
      </c>
      <c r="B71" s="268" t="s">
        <v>205</v>
      </c>
      <c r="C71" s="271" t="s">
        <v>22</v>
      </c>
      <c r="D71" s="78">
        <v>19</v>
      </c>
      <c r="E71" s="278"/>
      <c r="F71" s="288"/>
      <c r="G71" s="278"/>
      <c r="H71" s="278"/>
      <c r="I71" s="278"/>
      <c r="J71" s="279"/>
      <c r="K71" s="280"/>
      <c r="L71" s="286"/>
      <c r="M71" s="281"/>
      <c r="N71" s="286"/>
      <c r="O71" s="282"/>
    </row>
    <row r="72" spans="1:15" x14ac:dyDescent="0.3">
      <c r="A72" s="257">
        <f t="shared" si="0"/>
        <v>58</v>
      </c>
      <c r="B72" s="268" t="s">
        <v>163</v>
      </c>
      <c r="C72" s="271" t="s">
        <v>22</v>
      </c>
      <c r="D72" s="78">
        <v>1</v>
      </c>
      <c r="E72" s="278"/>
      <c r="F72" s="278"/>
      <c r="G72" s="278"/>
      <c r="H72" s="278"/>
      <c r="I72" s="278"/>
      <c r="J72" s="279"/>
      <c r="K72" s="280"/>
      <c r="L72" s="286"/>
      <c r="M72" s="281"/>
      <c r="N72" s="286"/>
      <c r="O72" s="287"/>
    </row>
    <row r="73" spans="1:15" x14ac:dyDescent="0.3">
      <c r="A73" s="257">
        <f t="shared" si="0"/>
        <v>59</v>
      </c>
      <c r="B73" s="268" t="s">
        <v>206</v>
      </c>
      <c r="C73" s="271" t="s">
        <v>22</v>
      </c>
      <c r="D73" s="78">
        <v>8</v>
      </c>
      <c r="E73" s="278"/>
      <c r="F73" s="278"/>
      <c r="G73" s="278"/>
      <c r="H73" s="278"/>
      <c r="I73" s="278"/>
      <c r="J73" s="279"/>
      <c r="K73" s="280"/>
      <c r="L73" s="281"/>
      <c r="M73" s="281"/>
      <c r="N73" s="281"/>
      <c r="O73" s="282"/>
    </row>
    <row r="74" spans="1:15" x14ac:dyDescent="0.3">
      <c r="A74" s="257">
        <f t="shared" si="0"/>
        <v>60</v>
      </c>
      <c r="B74" s="268" t="s">
        <v>207</v>
      </c>
      <c r="C74" s="271" t="s">
        <v>22</v>
      </c>
      <c r="D74" s="78">
        <v>10</v>
      </c>
      <c r="E74" s="278"/>
      <c r="F74" s="278"/>
      <c r="G74" s="278"/>
      <c r="H74" s="278"/>
      <c r="I74" s="278"/>
      <c r="J74" s="279"/>
      <c r="K74" s="280"/>
      <c r="L74" s="281"/>
      <c r="M74" s="281"/>
      <c r="N74" s="281"/>
      <c r="O74" s="282"/>
    </row>
    <row r="75" spans="1:15" ht="15" thickBot="1" x14ac:dyDescent="0.35">
      <c r="A75" s="258">
        <f t="shared" si="0"/>
        <v>61</v>
      </c>
      <c r="B75" s="269" t="s">
        <v>208</v>
      </c>
      <c r="C75" s="272" t="s">
        <v>189</v>
      </c>
      <c r="D75" s="262">
        <v>1</v>
      </c>
      <c r="E75" s="289"/>
      <c r="F75" s="289"/>
      <c r="G75" s="289"/>
      <c r="H75" s="289"/>
      <c r="I75" s="289"/>
      <c r="J75" s="290"/>
      <c r="K75" s="291"/>
      <c r="L75" s="292"/>
      <c r="M75" s="292"/>
      <c r="N75" s="292"/>
      <c r="O75" s="293"/>
    </row>
    <row r="76" spans="1:15" ht="15" thickBot="1" x14ac:dyDescent="0.35">
      <c r="A76" s="264"/>
      <c r="B76" s="265" t="s">
        <v>306</v>
      </c>
      <c r="C76" s="266"/>
      <c r="D76" s="266"/>
      <c r="E76" s="294"/>
      <c r="F76" s="294"/>
      <c r="G76" s="294"/>
      <c r="H76" s="295"/>
      <c r="I76" s="295"/>
      <c r="J76" s="367"/>
      <c r="K76" s="370"/>
      <c r="L76" s="371"/>
      <c r="M76" s="371"/>
      <c r="N76" s="371"/>
      <c r="O76" s="371"/>
    </row>
    <row r="77" spans="1:15" ht="15" thickBot="1" x14ac:dyDescent="0.35">
      <c r="A77" s="434" t="s">
        <v>84</v>
      </c>
      <c r="B77" s="435"/>
      <c r="C77" s="296"/>
      <c r="D77" s="297"/>
      <c r="E77" s="296"/>
      <c r="F77" s="296"/>
      <c r="G77" s="296"/>
      <c r="H77" s="296"/>
      <c r="I77" s="296"/>
      <c r="J77" s="368"/>
      <c r="K77" s="372"/>
      <c r="L77" s="373"/>
      <c r="M77" s="374"/>
      <c r="N77" s="373"/>
      <c r="O77" s="374"/>
    </row>
    <row r="78" spans="1:15" ht="15" thickBot="1" x14ac:dyDescent="0.35">
      <c r="A78" s="436" t="s">
        <v>307</v>
      </c>
      <c r="B78" s="437"/>
      <c r="C78" s="263"/>
      <c r="D78" s="263"/>
      <c r="E78" s="263"/>
      <c r="F78" s="263"/>
      <c r="G78" s="263"/>
      <c r="H78" s="263"/>
      <c r="I78" s="263"/>
      <c r="J78" s="369"/>
      <c r="K78" s="375"/>
      <c r="L78" s="376"/>
      <c r="M78" s="377"/>
      <c r="N78" s="376"/>
      <c r="O78" s="377"/>
    </row>
    <row r="82" spans="2:2" x14ac:dyDescent="0.3">
      <c r="B82" s="175" t="s">
        <v>308</v>
      </c>
    </row>
    <row r="86" spans="2:2" x14ac:dyDescent="0.3">
      <c r="B86" s="175" t="s">
        <v>265</v>
      </c>
    </row>
  </sheetData>
  <mergeCells count="13">
    <mergeCell ref="A77:B77"/>
    <mergeCell ref="A78:B78"/>
    <mergeCell ref="K11:O11"/>
    <mergeCell ref="D2:I2"/>
    <mergeCell ref="E3:H3"/>
    <mergeCell ref="J8:M8"/>
    <mergeCell ref="J9:M9"/>
    <mergeCell ref="A11:A12"/>
    <mergeCell ref="B11:B12"/>
    <mergeCell ref="C11:C12"/>
    <mergeCell ref="D11:D12"/>
    <mergeCell ref="E11:J11"/>
    <mergeCell ref="C14:O14"/>
  </mergeCells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opLeftCell="A13" workbookViewId="0">
      <selection activeCell="H27" sqref="H27"/>
    </sheetView>
  </sheetViews>
  <sheetFormatPr defaultRowHeight="14.4" x14ac:dyDescent="0.3"/>
  <cols>
    <col min="1" max="1" width="17.109375" customWidth="1"/>
    <col min="2" max="2" width="31.33203125" customWidth="1"/>
    <col min="3" max="3" width="14.88671875" customWidth="1"/>
    <col min="4" max="4" width="16.6640625" customWidth="1"/>
    <col min="5" max="5" width="17.6640625" customWidth="1"/>
    <col min="6" max="6" width="15.88671875" customWidth="1"/>
    <col min="7" max="7" width="19.88671875" customWidth="1"/>
    <col min="10" max="10" width="10.44140625" bestFit="1" customWidth="1"/>
  </cols>
  <sheetData>
    <row r="1" spans="1:7" x14ac:dyDescent="0.3">
      <c r="A1" s="189"/>
      <c r="B1" s="189"/>
      <c r="C1" s="189"/>
      <c r="D1" s="189"/>
      <c r="E1" s="189"/>
      <c r="F1" s="189"/>
      <c r="G1" s="189"/>
    </row>
    <row r="2" spans="1:7" ht="20.399999999999999" x14ac:dyDescent="0.35">
      <c r="A2" s="443" t="s">
        <v>269</v>
      </c>
      <c r="B2" s="443"/>
      <c r="C2" s="443"/>
      <c r="D2" s="443"/>
      <c r="E2" s="443"/>
      <c r="F2" s="443"/>
      <c r="G2" s="443"/>
    </row>
    <row r="3" spans="1:7" x14ac:dyDescent="0.3">
      <c r="A3" s="189"/>
      <c r="B3" s="189"/>
      <c r="C3" s="189"/>
      <c r="D3" s="189"/>
      <c r="E3" s="189"/>
      <c r="F3" s="189"/>
      <c r="G3" s="189"/>
    </row>
    <row r="4" spans="1:7" x14ac:dyDescent="0.3">
      <c r="A4" s="189"/>
      <c r="B4" s="189"/>
      <c r="C4" s="189"/>
      <c r="D4" s="189"/>
      <c r="E4" s="189"/>
      <c r="F4" s="189"/>
      <c r="G4" s="189"/>
    </row>
    <row r="5" spans="1:7" x14ac:dyDescent="0.3">
      <c r="A5" s="189"/>
      <c r="B5" s="189"/>
      <c r="C5" s="189"/>
      <c r="D5" s="189"/>
      <c r="E5" s="189"/>
      <c r="F5" s="189"/>
      <c r="G5" s="189"/>
    </row>
    <row r="6" spans="1:7" ht="15.6" x14ac:dyDescent="0.3">
      <c r="A6" s="253" t="s">
        <v>270</v>
      </c>
      <c r="B6" s="190" t="s">
        <v>301</v>
      </c>
      <c r="C6" s="190"/>
      <c r="D6" s="190"/>
      <c r="E6" s="190"/>
      <c r="F6" s="190"/>
      <c r="G6" s="190"/>
    </row>
    <row r="7" spans="1:7" ht="15.6" x14ac:dyDescent="0.3">
      <c r="A7" s="254" t="s">
        <v>271</v>
      </c>
      <c r="B7" s="192" t="s">
        <v>285</v>
      </c>
      <c r="C7" s="193"/>
      <c r="D7" s="193"/>
      <c r="E7" s="193"/>
      <c r="F7" s="193"/>
      <c r="G7" s="193"/>
    </row>
    <row r="8" spans="1:7" ht="15.6" x14ac:dyDescent="0.3">
      <c r="A8" s="194"/>
      <c r="B8" s="195"/>
      <c r="C8" s="196"/>
      <c r="D8" s="197"/>
      <c r="E8" s="197"/>
      <c r="F8" s="198"/>
      <c r="G8" s="196"/>
    </row>
    <row r="9" spans="1:7" ht="15.6" x14ac:dyDescent="0.3">
      <c r="A9" s="194"/>
      <c r="B9" s="195"/>
      <c r="C9" s="196"/>
      <c r="D9" s="197"/>
      <c r="E9" s="197"/>
      <c r="F9" s="198"/>
      <c r="G9" s="196"/>
    </row>
    <row r="10" spans="1:7" ht="15.6" x14ac:dyDescent="0.3">
      <c r="A10" s="194"/>
      <c r="B10" s="191"/>
      <c r="C10" s="196"/>
      <c r="D10" s="199"/>
      <c r="E10" s="200" t="s">
        <v>272</v>
      </c>
      <c r="F10" s="201"/>
      <c r="G10" s="383">
        <f>C28</f>
        <v>0</v>
      </c>
    </row>
    <row r="11" spans="1:7" ht="15.6" x14ac:dyDescent="0.3">
      <c r="A11" s="194"/>
      <c r="B11" s="191"/>
      <c r="C11" s="196"/>
      <c r="D11" s="191"/>
      <c r="E11" s="200" t="s">
        <v>273</v>
      </c>
      <c r="F11" s="201"/>
      <c r="G11" s="384">
        <f>G23</f>
        <v>0</v>
      </c>
    </row>
    <row r="12" spans="1:7" ht="15.6" x14ac:dyDescent="0.3">
      <c r="A12" s="194" t="s">
        <v>138</v>
      </c>
      <c r="B12" s="195"/>
      <c r="C12" s="196"/>
      <c r="D12" s="197"/>
      <c r="E12" s="197"/>
      <c r="F12" s="198"/>
      <c r="G12" s="196"/>
    </row>
    <row r="13" spans="1:7" ht="15" thickBot="1" x14ac:dyDescent="0.35">
      <c r="A13" s="189"/>
      <c r="B13" s="202"/>
      <c r="C13" s="189"/>
      <c r="D13" s="189"/>
      <c r="E13" s="189"/>
      <c r="F13" s="189"/>
      <c r="G13" s="189"/>
    </row>
    <row r="14" spans="1:7" ht="15" customHeight="1" x14ac:dyDescent="0.3">
      <c r="A14" s="444" t="s">
        <v>121</v>
      </c>
      <c r="B14" s="446" t="s">
        <v>274</v>
      </c>
      <c r="C14" s="446" t="s">
        <v>275</v>
      </c>
      <c r="D14" s="448" t="s">
        <v>276</v>
      </c>
      <c r="E14" s="448"/>
      <c r="F14" s="448"/>
      <c r="G14" s="449" t="s">
        <v>277</v>
      </c>
    </row>
    <row r="15" spans="1:7" x14ac:dyDescent="0.3">
      <c r="A15" s="445"/>
      <c r="B15" s="447"/>
      <c r="C15" s="447"/>
      <c r="D15" s="203" t="s">
        <v>278</v>
      </c>
      <c r="E15" s="203" t="s">
        <v>279</v>
      </c>
      <c r="F15" s="203" t="s">
        <v>280</v>
      </c>
      <c r="G15" s="450"/>
    </row>
    <row r="16" spans="1:7" x14ac:dyDescent="0.3">
      <c r="A16" s="211"/>
      <c r="B16" s="204"/>
      <c r="C16" s="205"/>
      <c r="D16" s="205"/>
      <c r="E16" s="205"/>
      <c r="F16" s="205"/>
      <c r="G16" s="212"/>
    </row>
    <row r="17" spans="1:10" x14ac:dyDescent="0.3">
      <c r="A17" s="213">
        <v>1</v>
      </c>
      <c r="B17" s="229" t="s">
        <v>120</v>
      </c>
      <c r="C17" s="205"/>
      <c r="D17" s="205"/>
      <c r="E17" s="256"/>
      <c r="F17" s="256"/>
      <c r="G17" s="212"/>
    </row>
    <row r="18" spans="1:10" s="1" customFormat="1" x14ac:dyDescent="0.3">
      <c r="A18" s="213" t="s">
        <v>287</v>
      </c>
      <c r="B18" s="229" t="s">
        <v>122</v>
      </c>
      <c r="C18" s="205"/>
      <c r="D18" s="205"/>
      <c r="E18" s="205"/>
      <c r="F18" s="205"/>
      <c r="G18" s="212"/>
    </row>
    <row r="19" spans="1:10" s="1" customFormat="1" x14ac:dyDescent="0.3">
      <c r="A19" s="213" t="s">
        <v>288</v>
      </c>
      <c r="B19" s="229" t="s">
        <v>119</v>
      </c>
      <c r="C19" s="205"/>
      <c r="D19" s="205"/>
      <c r="E19" s="205"/>
      <c r="F19" s="205"/>
      <c r="G19" s="212"/>
    </row>
    <row r="20" spans="1:10" s="1" customFormat="1" x14ac:dyDescent="0.3">
      <c r="A20" s="213" t="s">
        <v>289</v>
      </c>
      <c r="B20" s="229" t="s">
        <v>291</v>
      </c>
      <c r="C20" s="205"/>
      <c r="D20" s="205"/>
      <c r="E20" s="205"/>
      <c r="F20" s="205"/>
      <c r="G20" s="212"/>
    </row>
    <row r="21" spans="1:10" s="1" customFormat="1" x14ac:dyDescent="0.3">
      <c r="A21" s="213" t="s">
        <v>290</v>
      </c>
      <c r="B21" s="229" t="s">
        <v>292</v>
      </c>
      <c r="C21" s="205"/>
      <c r="D21" s="205"/>
      <c r="E21" s="205"/>
      <c r="F21" s="205"/>
      <c r="G21" s="212"/>
    </row>
    <row r="22" spans="1:10" x14ac:dyDescent="0.3">
      <c r="A22" s="211"/>
      <c r="B22" s="204"/>
      <c r="C22" s="205"/>
      <c r="D22" s="205"/>
      <c r="E22" s="205"/>
      <c r="F22" s="205"/>
      <c r="G22" s="212"/>
    </row>
    <row r="23" spans="1:10" ht="15" thickBot="1" x14ac:dyDescent="0.35">
      <c r="A23" s="214"/>
      <c r="B23" s="215" t="s">
        <v>83</v>
      </c>
      <c r="C23" s="216"/>
      <c r="D23" s="216"/>
      <c r="E23" s="216"/>
      <c r="F23" s="216"/>
      <c r="G23" s="217"/>
    </row>
    <row r="24" spans="1:10" ht="17.25" customHeight="1" x14ac:dyDescent="0.3">
      <c r="A24" s="218"/>
      <c r="B24" s="219" t="s">
        <v>336</v>
      </c>
      <c r="C24" s="220"/>
      <c r="D24" s="207"/>
      <c r="E24" s="207"/>
      <c r="F24" s="208"/>
      <c r="G24" s="208"/>
    </row>
    <row r="25" spans="1:10" ht="15" customHeight="1" x14ac:dyDescent="0.3">
      <c r="A25" s="221"/>
      <c r="B25" s="209" t="s">
        <v>282</v>
      </c>
      <c r="C25" s="222"/>
      <c r="D25" s="207"/>
      <c r="E25" s="207"/>
      <c r="F25" s="208"/>
      <c r="G25" s="208"/>
    </row>
    <row r="26" spans="1:10" ht="15" customHeight="1" x14ac:dyDescent="0.3">
      <c r="A26" s="221"/>
      <c r="B26" s="206" t="s">
        <v>337</v>
      </c>
      <c r="C26" s="223"/>
      <c r="D26" s="207"/>
      <c r="E26" s="207"/>
      <c r="F26" s="208"/>
      <c r="G26" s="208"/>
    </row>
    <row r="27" spans="1:10" ht="16.5" customHeight="1" x14ac:dyDescent="0.3">
      <c r="A27" s="221"/>
      <c r="B27" s="206" t="s">
        <v>283</v>
      </c>
      <c r="C27" s="223"/>
      <c r="D27" s="207"/>
      <c r="E27" s="207"/>
      <c r="F27" s="208"/>
      <c r="G27" s="208"/>
    </row>
    <row r="28" spans="1:10" ht="15" thickBot="1" x14ac:dyDescent="0.35">
      <c r="A28" s="214"/>
      <c r="B28" s="224" t="s">
        <v>284</v>
      </c>
      <c r="C28" s="217"/>
      <c r="D28" s="210"/>
      <c r="E28" s="210"/>
      <c r="F28" s="208"/>
      <c r="G28" s="208"/>
      <c r="J28" s="255"/>
    </row>
    <row r="31" spans="1:10" x14ac:dyDescent="0.3">
      <c r="B31" s="175" t="s">
        <v>302</v>
      </c>
    </row>
    <row r="33" spans="2:2" s="1" customFormat="1" x14ac:dyDescent="0.3"/>
    <row r="35" spans="2:2" x14ac:dyDescent="0.3">
      <c r="B35" s="175" t="s">
        <v>303</v>
      </c>
    </row>
  </sheetData>
  <mergeCells count="6">
    <mergeCell ref="A2:G2"/>
    <mergeCell ref="A14:A15"/>
    <mergeCell ref="B14:B15"/>
    <mergeCell ref="C14:C15"/>
    <mergeCell ref="D14:F14"/>
    <mergeCell ref="G14:G1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>
      <selection activeCell="G18" sqref="G18"/>
    </sheetView>
  </sheetViews>
  <sheetFormatPr defaultRowHeight="14.4" x14ac:dyDescent="0.3"/>
  <cols>
    <col min="1" max="1" width="20.109375" customWidth="1"/>
    <col min="2" max="2" width="41.33203125" customWidth="1"/>
    <col min="3" max="3" width="47" customWidth="1"/>
  </cols>
  <sheetData>
    <row r="1" spans="1:3" x14ac:dyDescent="0.3">
      <c r="A1" s="230"/>
      <c r="B1" s="230"/>
      <c r="C1" s="230"/>
    </row>
    <row r="2" spans="1:3" x14ac:dyDescent="0.3">
      <c r="A2" s="12"/>
      <c r="B2" s="12"/>
      <c r="C2" s="12"/>
    </row>
    <row r="3" spans="1:3" ht="20.399999999999999" x14ac:dyDescent="0.35">
      <c r="A3" s="451" t="s">
        <v>299</v>
      </c>
      <c r="B3" s="451"/>
      <c r="C3" s="451"/>
    </row>
    <row r="4" spans="1:3" x14ac:dyDescent="0.3">
      <c r="A4" s="12"/>
      <c r="B4" s="12"/>
      <c r="C4" s="12"/>
    </row>
    <row r="5" spans="1:3" x14ac:dyDescent="0.3">
      <c r="A5" s="12"/>
      <c r="B5" s="12"/>
      <c r="C5" s="12"/>
    </row>
    <row r="6" spans="1:3" x14ac:dyDescent="0.3">
      <c r="A6" s="251" t="s">
        <v>270</v>
      </c>
      <c r="B6" s="232" t="s">
        <v>301</v>
      </c>
      <c r="C6" s="233"/>
    </row>
    <row r="7" spans="1:3" x14ac:dyDescent="0.3">
      <c r="A7" s="252" t="s">
        <v>293</v>
      </c>
      <c r="B7" s="234" t="s">
        <v>285</v>
      </c>
      <c r="C7" s="235"/>
    </row>
    <row r="8" spans="1:3" x14ac:dyDescent="0.3">
      <c r="A8" s="236"/>
      <c r="B8" s="237"/>
      <c r="C8" s="238"/>
    </row>
    <row r="9" spans="1:3" x14ac:dyDescent="0.3">
      <c r="A9" s="236" t="s">
        <v>138</v>
      </c>
      <c r="B9" s="237"/>
      <c r="C9" s="238"/>
    </row>
    <row r="10" spans="1:3" x14ac:dyDescent="0.3">
      <c r="A10" s="12"/>
      <c r="B10" s="239"/>
      <c r="C10" s="12"/>
    </row>
    <row r="11" spans="1:3" x14ac:dyDescent="0.3">
      <c r="A11" s="240" t="s">
        <v>121</v>
      </c>
      <c r="B11" s="240" t="s">
        <v>294</v>
      </c>
      <c r="C11" s="240" t="s">
        <v>295</v>
      </c>
    </row>
    <row r="12" spans="1:3" x14ac:dyDescent="0.3">
      <c r="A12" s="241"/>
      <c r="B12" s="242"/>
      <c r="C12" s="243"/>
    </row>
    <row r="13" spans="1:3" ht="20.25" customHeight="1" x14ac:dyDescent="0.3">
      <c r="A13" s="244" t="s">
        <v>281</v>
      </c>
      <c r="B13" s="245" t="s">
        <v>330</v>
      </c>
      <c r="C13" s="243"/>
    </row>
    <row r="14" spans="1:3" x14ac:dyDescent="0.3">
      <c r="A14" s="241"/>
      <c r="B14" s="242"/>
      <c r="C14" s="243"/>
    </row>
    <row r="15" spans="1:3" x14ac:dyDescent="0.3">
      <c r="A15" s="246"/>
      <c r="B15" s="247" t="s">
        <v>296</v>
      </c>
      <c r="C15" s="248"/>
    </row>
    <row r="16" spans="1:3" x14ac:dyDescent="0.3">
      <c r="A16" s="246"/>
      <c r="B16" s="249" t="s">
        <v>297</v>
      </c>
      <c r="C16" s="250"/>
    </row>
    <row r="17" spans="1:3" x14ac:dyDescent="0.3">
      <c r="A17" s="246"/>
      <c r="B17" s="247" t="s">
        <v>298</v>
      </c>
      <c r="C17" s="248"/>
    </row>
    <row r="18" spans="1:3" x14ac:dyDescent="0.3">
      <c r="A18" s="231"/>
      <c r="B18" s="231"/>
      <c r="C18" s="231"/>
    </row>
  </sheetData>
  <mergeCells count="1">
    <mergeCell ref="A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Būvdarbi</vt:lpstr>
      <vt:lpstr>Elektroinstalācija</vt:lpstr>
      <vt:lpstr>Labiekārtošana</vt:lpstr>
      <vt:lpstr>AUS</vt:lpstr>
      <vt:lpstr>UK</vt:lpstr>
      <vt:lpstr>Kopsavilkums</vt:lpstr>
      <vt:lpstr>Koptāme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2017-04-05T10:56:27Z</dcterms:modified>
</cp:coreProperties>
</file>