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" yWindow="5016" windowWidth="16608" windowHeight="5076" tabRatio="580" activeTab="1"/>
  </bookViews>
  <sheets>
    <sheet name="kopsavilk" sheetId="3" r:id="rId1"/>
    <sheet name="1" sheetId="1" r:id="rId2"/>
  </sheets>
  <definedNames>
    <definedName name="_xlnm._FilterDatabase" localSheetId="1" hidden="1">'1'!$A$11:$P$121</definedName>
    <definedName name="_xlnm.Print_Titles" localSheetId="1">'1'!$9:$11</definedName>
  </definedNames>
  <calcPr calcId="145621" fullPrecision="0"/>
</workbook>
</file>

<file path=xl/calcChain.xml><?xml version="1.0" encoding="utf-8"?>
<calcChain xmlns="http://schemas.openxmlformats.org/spreadsheetml/2006/main">
  <c r="A61" i="1" l="1"/>
  <c r="A49" i="1"/>
  <c r="A5" i="3"/>
  <c r="A4" i="3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K117" i="1"/>
  <c r="L117" i="1"/>
  <c r="M117" i="1"/>
  <c r="N117" i="1"/>
  <c r="O117" i="1"/>
  <c r="K12" i="1"/>
  <c r="L12" i="1"/>
  <c r="M12" i="1"/>
  <c r="N12" i="1"/>
  <c r="O12" i="1"/>
  <c r="P117" i="1" l="1"/>
  <c r="P12" i="1"/>
  <c r="M118" i="1" l="1"/>
  <c r="N118" i="1"/>
  <c r="L118" i="1"/>
  <c r="O118" i="1"/>
  <c r="P118" i="1" l="1"/>
</calcChain>
</file>

<file path=xl/sharedStrings.xml><?xml version="1.0" encoding="utf-8"?>
<sst xmlns="http://schemas.openxmlformats.org/spreadsheetml/2006/main" count="260" uniqueCount="161">
  <si>
    <t> Nr.</t>
  </si>
  <si>
    <t>p.k.</t>
  </si>
  <si>
    <t>  </t>
  </si>
  <si>
    <t> Kopā</t>
  </si>
  <si>
    <t> Sastādīja</t>
  </si>
  <si>
    <t xml:space="preserve">Pārbaudīja: </t>
  </si>
  <si>
    <t>Pavisam kopā</t>
  </si>
  <si>
    <t> (paraksts un tā atšifrējums, datums)</t>
  </si>
  <si>
    <t>Kopsavilkuma aprēķini pa darbu veidiem vai konstruktīvajiem elementiem</t>
  </si>
  <si>
    <t>(Darba veids vai konstruktīvā elementa nosaukums)</t>
  </si>
  <si>
    <t> Nr.p.k.</t>
  </si>
  <si>
    <t>Kods, tāmes Nr.</t>
  </si>
  <si>
    <t>Darba veids vai konstruktīvā elementa nosaukums</t>
  </si>
  <si>
    <t>Tāmes izmaksa (Ls)</t>
  </si>
  <si>
    <t>Tai skaitā:</t>
  </si>
  <si>
    <t>Darbietilpība ( c/h)</t>
  </si>
  <si>
    <t>Darba alga (Ls)</t>
  </si>
  <si>
    <t xml:space="preserve"> Materiāli (Ls) </t>
  </si>
  <si>
    <t>Mehānismi (Ls)</t>
  </si>
  <si>
    <t>Būvdarbi</t>
  </si>
  <si>
    <t>Apkure</t>
  </si>
  <si>
    <t>T.sk.darba aizsardzība</t>
  </si>
  <si>
    <t>Darba devēja soc.nodoklis (24.09%)</t>
  </si>
  <si>
    <t>Lokālā tāme Nr.1</t>
  </si>
  <si>
    <t> Kods</t>
  </si>
  <si>
    <t> Darba</t>
  </si>
  <si>
    <t> Mērvie-nība</t>
  </si>
  <si>
    <t> Dau-dzums</t>
  </si>
  <si>
    <t> Vienības izmaksas</t>
  </si>
  <si>
    <t> Kopā uz visu apjomu</t>
  </si>
  <si>
    <t>nosaukums</t>
  </si>
  <si>
    <t> laika norma (c/h)</t>
  </si>
  <si>
    <t> darba samaksas likme (Ls/h)</t>
  </si>
  <si>
    <t> darba alga (Ls)</t>
  </si>
  <si>
    <t> materiāli (Ls)</t>
  </si>
  <si>
    <t> mehā-nismi (Ls)</t>
  </si>
  <si>
    <t> kopā (Ls)</t>
  </si>
  <si>
    <t> darbietilpī-ba (c/h)</t>
  </si>
  <si>
    <t> summa (Ls)</t>
  </si>
  <si>
    <t>m</t>
  </si>
  <si>
    <t>gb</t>
  </si>
  <si>
    <t> Materiālu, grunts apmaiņas un būvgružu transporta izdevumi</t>
  </si>
  <si>
    <t> Tiešās izmaksas kopā</t>
  </si>
  <si>
    <t>obj</t>
  </si>
  <si>
    <t>m3</t>
  </si>
  <si>
    <t>kpl</t>
  </si>
  <si>
    <t>Palīgmateriāli</t>
  </si>
  <si>
    <t>gab.</t>
  </si>
  <si>
    <t>gab</t>
  </si>
  <si>
    <t>kompl.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</si>
  <si>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</si>
  <si>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Montāžas materiāli</t>
  </si>
  <si>
    <t>vietas</t>
  </si>
  <si>
    <t>Nokomplektētu elektro sadaļu uzstādīšana</t>
  </si>
  <si>
    <t xml:space="preserve">Kūstošo drošinātāju montāža sadales skapī </t>
  </si>
  <si>
    <t>Ievadkabeļu montāža un galu apstrāde (esošājās sadalēs)</t>
  </si>
  <si>
    <t>Kabeļiem līdz 16mm</t>
  </si>
  <si>
    <t>Kabeļiem no 25 līdz 50mm</t>
  </si>
  <si>
    <t>Mērījumi, izpilddokumentācija</t>
  </si>
  <si>
    <t>Izolācijas mērījumi 1 grupai (Ja ir nepieciešamība novienot patērētāju un grupu sadali)</t>
  </si>
  <si>
    <t>Zemējuma mērījumi</t>
  </si>
  <si>
    <t>Fāze - cilpa mērījumi 1 grupai</t>
  </si>
  <si>
    <t>Elektrisko kabeļu ieguldīšana</t>
  </si>
  <si>
    <t>Kabeļu no 2.6 līdz 25 mm2 (Gofra, Penālis, Atklāti, Gropēs, Kabeļu tilts vai aiz Rēģipša) līdz 2.5m</t>
  </si>
  <si>
    <t>Kabeļu no 26 līdz 75 mm2 montāža (Gofra, Penālis, Atklāti, Gropēs, Kabeļu tilts vai aiz Rēģipša) līdz 2.5m</t>
  </si>
  <si>
    <t>Kabeļu no 2.6 līdz 25 mm2 (Gofra, Penālis, Atklāti, Gropēs, Kabeļu tilts vai aiz Rēģipša); virs 6.5m</t>
  </si>
  <si>
    <t>Kabeļu kanālu montāža</t>
  </si>
  <si>
    <t>Kabeļu kanālu līdz 120x240 mm montāža pie sienas līdz 2.5m</t>
  </si>
  <si>
    <t>Kabeļu kanālu līdz 120x240 mm montāža pie sienas2.6m - 6.5m</t>
  </si>
  <si>
    <t>Rievošana, šahtu veidošana un caurumu urbšana</t>
  </si>
  <si>
    <t>Caurumu līdz 65mm urbšana grīdā, sienā  līdz 2.5m</t>
  </si>
  <si>
    <t>Kabeļa ieguldīšanas darbi</t>
  </si>
  <si>
    <t>Gludsienu vai gofrētas caurules stiprināšana pa jumtu</t>
  </si>
  <si>
    <t>Kabeļa ieguldīšana caurulēs, kanālos</t>
  </si>
  <si>
    <t>Sadales montāža</t>
  </si>
  <si>
    <t>Sadales Svent un to komplektējošo iekārtu montāža (skatīt shēmu)</t>
  </si>
  <si>
    <t>Uguns drošības signalizācijas pieslēgšana Svent</t>
  </si>
  <si>
    <t>Materiāli</t>
  </si>
  <si>
    <t>Kabelis NYY 5x50</t>
  </si>
  <si>
    <t>Kabelis NYY 5x25</t>
  </si>
  <si>
    <t>Kabelis NYY 5x10</t>
  </si>
  <si>
    <t>Kabelis NHXCH E30 3x1.5</t>
  </si>
  <si>
    <t>Metāla kabeļu kanāls 100x60mm 2000mm LLK</t>
  </si>
  <si>
    <t>Caurule D=65mm ar stiprinājumiem</t>
  </si>
  <si>
    <t>Gofrēta caurule D=32mm 750N 50m melna EVOEL FM-UV</t>
  </si>
  <si>
    <t>Gofrēta caurule D=65mm 750N 50m melna EVOEL FM-UV</t>
  </si>
  <si>
    <t>Drošinātāji NH-2 125A</t>
  </si>
  <si>
    <t>Sadalne Svent nokomplektēta atbilstoši shēmai (skatīt shēmu Svent)</t>
  </si>
  <si>
    <t>Elektropievada montāžas darbi ventagregātiem</t>
  </si>
  <si>
    <t>Ventilācijas cauruļu siltumizolācijas aizsargkārtas izveide ar kausējamo jumta apakšklāja materiālu</t>
  </si>
  <si>
    <t>Siltumtrase sporta zālē</t>
  </si>
  <si>
    <t>Betona grīdas kalšana tranšejas rakšana</t>
  </si>
  <si>
    <t>Būvgružu izvešana</t>
  </si>
  <si>
    <t>Cauruļu demontāža</t>
  </si>
  <si>
    <t>Rupnieciski izolēta terauda caurule d=89\225</t>
  </si>
  <si>
    <t>Rupnieciski izolēta terauda caurule d=60\200</t>
  </si>
  <si>
    <t>Līkums d=89</t>
  </si>
  <si>
    <t>Savienojumu izolācija</t>
  </si>
  <si>
    <t>Tranšejas izbēršana, blietēšana</t>
  </si>
  <si>
    <t>Pievienojums esošajai siltumtrasei</t>
  </si>
  <si>
    <t>Caurules d=25 ar veidgabaliem montāža</t>
  </si>
  <si>
    <t>Apkures sūkņa mezgla pārbūve katlu mājā</t>
  </si>
  <si>
    <t xml:space="preserve">vieta </t>
  </si>
  <si>
    <t>veidgabali ( vītne, mufe) d20</t>
  </si>
  <si>
    <t>Montēt lodveida krānus d20 ar saskrūvi</t>
  </si>
  <si>
    <t>Demontēt lodveida krānus</t>
  </si>
  <si>
    <t>Montēt aizbīdņus D 80 Naval</t>
  </si>
  <si>
    <t>Demontēt aizbīdņus</t>
  </si>
  <si>
    <t>Sporta zāle</t>
  </si>
  <si>
    <t>Sporta zāles sienu tīrīšana, apmetuma emonts, gruntēšana, špaktelēšana, krasošana</t>
  </si>
  <si>
    <t>Sporta zāles griestu tīrīšana, apmetuma emonts, gruntēšana, špaktelēšana, krasošana</t>
  </si>
  <si>
    <t>Basketbola grozu demontāža</t>
  </si>
  <si>
    <t>Griestu metāla stiprinājumu demontāža</t>
  </si>
  <si>
    <t>Radiatoru demontāža</t>
  </si>
  <si>
    <t>Radiatoru krāsošana</t>
  </si>
  <si>
    <t>m²</t>
  </si>
  <si>
    <t>Savienojumu vietu gruntēšana</t>
  </si>
  <si>
    <t>Virsizdevumi %</t>
  </si>
  <si>
    <t>Peļņa %</t>
  </si>
  <si>
    <t>objekts</t>
  </si>
  <si>
    <t>Izpilddokumentācijas sagatavošana</t>
  </si>
  <si>
    <t>Kontaktu pārejas pretestības mērījumi</t>
  </si>
  <si>
    <t>Zemē montējama kārba mērklemmei.</t>
  </si>
  <si>
    <t>Dielektriska traversa (distancers) L=1m</t>
  </si>
  <si>
    <t>Zibens uztvērējs DEHNiso Combi Sets L=4,2m</t>
  </si>
  <si>
    <t>Pārsprieguma aizsardzība UTP kabelim</t>
  </si>
  <si>
    <t>Pārsprieguma aizsardzība 3. klases 2 polu</t>
  </si>
  <si>
    <t>Pārsprieguma aizsardzība 1.-2. klases 100kA 3 fāzu</t>
  </si>
  <si>
    <t>Pievienojuma klemmes pie apaļdzelzs</t>
  </si>
  <si>
    <t>Plakandzelzs – apaļdzelzs savienojuma klemme</t>
  </si>
  <si>
    <t>Cinkots tērauda apaļdzelzs d=10mm</t>
  </si>
  <si>
    <t>Dzelteni zaļais vads Cu 1x16</t>
  </si>
  <si>
    <t>Dzelteni zaļais vads Cu 1x35</t>
  </si>
  <si>
    <t>Asfalta segums</t>
  </si>
  <si>
    <t>Potenciālu izlīdzināšanas kopne</t>
  </si>
  <si>
    <t>Brīdinājuma plāksne “Negaisa laikā atrasties bīstami”</t>
  </si>
  <si>
    <t>Antikorozijas lenta (ruļļi)</t>
  </si>
  <si>
    <t>HVI Light Cu austsprieguma kabelis L=8,5m</t>
  </si>
  <si>
    <t>HVI Light Cu austsprieguma kabelis L=8,2m</t>
  </si>
  <si>
    <t>HVI Light Cu austsprieguma kabelis L=7,5m</t>
  </si>
  <si>
    <t>Zibens uztvērēja kronšteini stiprināšanai pie mūra, ar papildu carulēm, enkura nostiprināšanai caur silutmizolāciju 100mm, 2gab. Kopmlektā</t>
  </si>
  <si>
    <t>Zibens uztvērēja betona pamatne 1,5m uztvērējam</t>
  </si>
  <si>
    <t>Zibens uztvērēja distancers metāla, divdaļīgs, distance 0,5m, 4m uztvērējam</t>
  </si>
  <si>
    <t>Zibens uztvērēja betona pamatne 3m uztvērējam</t>
  </si>
  <si>
    <t>Zibens uztvērēja stiprinājumi jumta</t>
  </si>
  <si>
    <t>Zibens uztvērēja stiprinājumi pie mūra sienas 2 gab. Komplektā</t>
  </si>
  <si>
    <t>Zibens uztvērējs d=16mm L=5,0m</t>
  </si>
  <si>
    <t>Zibens uztvērējs d=16mm L=4,25m</t>
  </si>
  <si>
    <t>Zibens uztvērējs d=16mm L=4,0m</t>
  </si>
  <si>
    <t>Zibens uztvērējs d=16mm L=3,0m</t>
  </si>
  <si>
    <t>Zibens uztvērējs d=16mm L=1,5m</t>
  </si>
  <si>
    <t>Zibens uztvērējstieple AlMgSi d=8mm</t>
  </si>
  <si>
    <t>Betona stieples turētājs</t>
  </si>
  <si>
    <t>Dībeļveida (tai skaitā skrūves) stieples stiprinājumi līdz 600mm</t>
  </si>
  <si>
    <t>Zemē ievūvējamas mērklemme kārbas</t>
  </si>
  <si>
    <t>Mērklemmes</t>
  </si>
  <si>
    <t>Pievienojuma klemmes pie horizontālas notekas</t>
  </si>
  <si>
    <t>Universālās savienojuma klemmes</t>
  </si>
  <si>
    <t>Zibensaizsardzības izbūve</t>
  </si>
  <si>
    <t>Būves adrese: Platones pamatskola, Platones pagasts, Jelgavas novads</t>
  </si>
  <si>
    <t>Būves nosaukums: Vircavas vidusskolas Platones filiāles remontdarbi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</si>
</sst>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9" x14ac:knownFonts="1">
    <font>
      <sz val="10"/>
      <name val="Times New Roman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0"/>
      <name val="Helv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9"/>
      <name val="Verdana"/>
      <family val="2"/>
      <charset val="186"/>
    </font>
    <font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3" fillId="0" borderId="0"/>
  </cellStyleXfs>
  <cellXfs count="13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6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justify"/>
    </xf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3" xfId="0" applyFont="1" applyBorder="1" applyAlignment="1">
      <alignment horizontal="center"/>
    </xf>
    <xf numFmtId="0" fontId="6" fillId="0" borderId="3" xfId="0" applyFont="1" applyBorder="1" applyAlignment="1">
      <alignment horizontal="right" vertical="top" wrapTex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6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4" fillId="0" borderId="6" xfId="0" applyFont="1" applyBorder="1" applyAlignment="1">
      <alignment horizontal="left"/>
    </xf>
    <xf numFmtId="0" fontId="6" fillId="0" borderId="6" xfId="0" applyFont="1" applyBorder="1"/>
    <xf numFmtId="0" fontId="6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6" fillId="0" borderId="0" xfId="0" applyFont="1" applyBorder="1"/>
    <xf numFmtId="0" fontId="13" fillId="0" borderId="3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left"/>
    </xf>
    <xf numFmtId="2" fontId="6" fillId="0" borderId="0" xfId="0" applyNumberFormat="1" applyFont="1"/>
    <xf numFmtId="0" fontId="9" fillId="0" borderId="3" xfId="0" applyFont="1" applyBorder="1" applyAlignment="1">
      <alignment horizontal="left" wrapText="1"/>
    </xf>
    <xf numFmtId="4" fontId="6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 vertical="top" wrapText="1"/>
    </xf>
    <xf numFmtId="4" fontId="6" fillId="0" borderId="0" xfId="0" applyNumberFormat="1" applyFont="1" applyBorder="1"/>
    <xf numFmtId="49" fontId="6" fillId="0" borderId="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14" fillId="0" borderId="8" xfId="0" applyFont="1" applyBorder="1" applyAlignment="1">
      <alignment horizontal="center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horizontal="right" vertical="top"/>
    </xf>
    <xf numFmtId="0" fontId="1" fillId="0" borderId="6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9" fontId="10" fillId="0" borderId="14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vertical="top"/>
    </xf>
    <xf numFmtId="2" fontId="10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2" fontId="6" fillId="0" borderId="13" xfId="0" applyNumberFormat="1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vertical="top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vertical="top" wrapText="1"/>
    </xf>
    <xf numFmtId="2" fontId="0" fillId="0" borderId="0" xfId="0" applyNumberFormat="1"/>
    <xf numFmtId="2" fontId="6" fillId="3" borderId="3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vertical="top" wrapText="1"/>
    </xf>
    <xf numFmtId="4" fontId="6" fillId="0" borderId="7" xfId="0" applyNumberFormat="1" applyFont="1" applyBorder="1" applyAlignment="1">
      <alignment horizontal="center" vertical="top" wrapText="1"/>
    </xf>
    <xf numFmtId="4" fontId="6" fillId="0" borderId="3" xfId="0" applyNumberFormat="1" applyFont="1" applyBorder="1"/>
    <xf numFmtId="4" fontId="2" fillId="0" borderId="3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right" vertical="top"/>
    </xf>
    <xf numFmtId="4" fontId="6" fillId="0" borderId="0" xfId="0" applyNumberFormat="1" applyFont="1"/>
    <xf numFmtId="4" fontId="6" fillId="0" borderId="2" xfId="0" applyNumberFormat="1" applyFont="1" applyBorder="1" applyAlignment="1">
      <alignment horizontal="center" vertical="top" wrapText="1"/>
    </xf>
    <xf numFmtId="4" fontId="10" fillId="0" borderId="8" xfId="0" applyNumberFormat="1" applyFont="1" applyBorder="1" applyAlignment="1">
      <alignment horizontal="right" vertical="top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0" fontId="16" fillId="3" borderId="3" xfId="0" applyFont="1" applyFill="1" applyBorder="1" applyAlignment="1">
      <alignment vertical="top" wrapText="1"/>
    </xf>
    <xf numFmtId="2" fontId="16" fillId="3" borderId="8" xfId="0" applyNumberFormat="1" applyFont="1" applyFill="1" applyBorder="1" applyAlignment="1">
      <alignment horizontal="center" vertical="top" wrapText="1"/>
    </xf>
    <xf numFmtId="0" fontId="0" fillId="0" borderId="6" xfId="0" applyBorder="1"/>
    <xf numFmtId="0" fontId="17" fillId="3" borderId="20" xfId="0" applyFont="1" applyFill="1" applyBorder="1" applyAlignment="1" applyProtection="1">
      <alignment horizontal="center" vertical="center"/>
      <protection locked="0"/>
    </xf>
    <xf numFmtId="0" fontId="17" fillId="3" borderId="3" xfId="3" applyFont="1" applyFill="1" applyBorder="1" applyAlignment="1" applyProtection="1">
      <alignment horizontal="center" vertical="center"/>
      <protection locked="0"/>
    </xf>
    <xf numFmtId="0" fontId="17" fillId="3" borderId="3" xfId="3" applyFont="1" applyFill="1" applyBorder="1" applyAlignment="1" applyProtection="1">
      <alignment vertical="center" wrapText="1"/>
      <protection locked="0"/>
    </xf>
    <xf numFmtId="0" fontId="17" fillId="3" borderId="3" xfId="0" applyFont="1" applyFill="1" applyBorder="1" applyAlignment="1" applyProtection="1">
      <alignment vertical="center" wrapText="1"/>
      <protection locked="0"/>
    </xf>
    <xf numFmtId="2" fontId="6" fillId="0" borderId="8" xfId="0" applyNumberFormat="1" applyFont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6" fillId="2" borderId="3" xfId="3" applyNumberFormat="1" applyFont="1" applyFill="1" applyBorder="1" applyAlignment="1" applyProtection="1">
      <alignment horizontal="right" vertical="center" wrapText="1"/>
      <protection locked="0"/>
    </xf>
    <xf numFmtId="4" fontId="6" fillId="0" borderId="3" xfId="3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0" fillId="3" borderId="3" xfId="0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/>
    </xf>
    <xf numFmtId="0" fontId="6" fillId="0" borderId="4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0" fontId="6" fillId="0" borderId="7" xfId="0" applyFont="1" applyFill="1" applyBorder="1" applyAlignment="1" applyProtection="1">
      <alignment vertical="center" wrapText="1"/>
      <protection locked="0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10" fillId="3" borderId="3" xfId="3" applyFont="1" applyFill="1" applyBorder="1" applyAlignment="1" applyProtection="1">
      <alignment vertical="center" wrapText="1"/>
      <protection locked="0"/>
    </xf>
    <xf numFmtId="0" fontId="18" fillId="0" borderId="3" xfId="3" applyFont="1" applyFill="1" applyBorder="1" applyAlignment="1" applyProtection="1">
      <alignment horizontal="left" wrapText="1"/>
      <protection locked="0"/>
    </xf>
    <xf numFmtId="0" fontId="18" fillId="0" borderId="16" xfId="3" applyFont="1" applyFill="1" applyBorder="1" applyAlignment="1" applyProtection="1">
      <alignment horizontal="center"/>
      <protection locked="0"/>
    </xf>
    <xf numFmtId="0" fontId="10" fillId="3" borderId="3" xfId="3" applyFont="1" applyFill="1" applyBorder="1" applyAlignment="1" applyProtection="1">
      <alignment horizontal="center" vertical="center"/>
      <protection locked="0"/>
    </xf>
    <xf numFmtId="0" fontId="10" fillId="3" borderId="16" xfId="0" applyFont="1" applyFill="1" applyBorder="1" applyAlignment="1" applyProtection="1">
      <alignment horizontal="center" vertical="center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right"/>
    </xf>
    <xf numFmtId="0" fontId="6" fillId="0" borderId="3" xfId="0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4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15" xfId="0" applyFont="1" applyBorder="1" applyAlignment="1">
      <alignment horizontal="right" vertical="top"/>
    </xf>
    <xf numFmtId="0" fontId="10" fillId="0" borderId="5" xfId="0" applyFont="1" applyBorder="1" applyAlignment="1">
      <alignment horizontal="right" vertical="top"/>
    </xf>
    <xf numFmtId="0" fontId="10" fillId="0" borderId="13" xfId="0" applyFont="1" applyBorder="1" applyAlignment="1">
      <alignment horizontal="right" vertical="top"/>
    </xf>
    <xf numFmtId="0" fontId="8" fillId="0" borderId="8" xfId="0" applyFont="1" applyBorder="1" applyAlignment="1">
      <alignment horizontal="center" wrapText="1"/>
    </xf>
    <xf numFmtId="0" fontId="10" fillId="0" borderId="16" xfId="0" applyFont="1" applyBorder="1" applyAlignment="1">
      <alignment horizontal="right" vertical="top" wrapText="1"/>
    </xf>
    <xf numFmtId="0" fontId="10" fillId="0" borderId="9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/>
    </xf>
    <xf numFmtId="2" fontId="8" fillId="0" borderId="8" xfId="0" applyNumberFormat="1" applyFont="1" applyBorder="1" applyAlignment="1">
      <alignment horizontal="center" wrapText="1"/>
    </xf>
    <xf numFmtId="0" fontId="6" fillId="0" borderId="17" xfId="0" applyFont="1" applyBorder="1" applyAlignment="1">
      <alignment horizontal="right" vertical="top"/>
    </xf>
    <xf numFmtId="0" fontId="6" fillId="0" borderId="18" xfId="0" applyFont="1" applyBorder="1" applyAlignment="1">
      <alignment horizontal="right" vertical="top"/>
    </xf>
    <xf numFmtId="0" fontId="6" fillId="0" borderId="19" xfId="0" applyFont="1" applyBorder="1" applyAlignment="1">
      <alignment horizontal="right" vertical="top"/>
    </xf>
  </cellXfs>
  <cellStyles count="4">
    <cellStyle name="Normal" xfId="0" builtinId="0"/>
    <cellStyle name="Normal_Sheet1" xfId="3"/>
    <cellStyle name="Parastais_Pērses iela, Baldone, Zvārdes, Mārupe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H24"/>
  <sheetViews>
    <sheetView workbookViewId="0">
      <selection activeCell="F20" sqref="F20"/>
    </sheetView>
  </sheetViews>
  <sheetFormatPr defaultColWidth="9.33203125" defaultRowHeight="13.2" x14ac:dyDescent="0.25"/>
  <cols>
    <col min="1" max="1" width="5.109375" style="4" customWidth="1"/>
    <col min="2" max="2" width="9.33203125" style="4"/>
    <col min="3" max="3" width="36.77734375" style="4" customWidth="1"/>
    <col min="4" max="4" width="13.6640625" style="4" customWidth="1"/>
    <col min="5" max="7" width="11.33203125" style="4" customWidth="1"/>
    <col min="8" max="8" width="11.109375" style="4" customWidth="1"/>
    <col min="9" max="16384" width="9.33203125" style="4"/>
  </cols>
  <sheetData>
    <row r="1" spans="1:8" ht="17.399999999999999" x14ac:dyDescent="0.3">
      <c r="A1" s="127" t="s">
        <v>8</v>
      </c>
      <c r="B1" s="127"/>
      <c r="C1" s="127"/>
      <c r="D1" s="127"/>
      <c r="E1" s="127"/>
      <c r="F1" s="127"/>
      <c r="G1" s="127"/>
      <c r="H1" s="127"/>
    </row>
    <row r="2" spans="1:8" ht="17.399999999999999" x14ac:dyDescent="0.3">
      <c r="A2" s="27"/>
      <c r="B2" s="21"/>
      <c r="C2" s="22"/>
      <c r="D2" s="22"/>
      <c r="E2" s="22"/>
      <c r="F2" s="22"/>
      <c r="G2" s="25"/>
      <c r="H2" s="25"/>
    </row>
    <row r="3" spans="1:8" ht="12.75" customHeight="1" x14ac:dyDescent="0.3">
      <c r="A3" s="5"/>
      <c r="B3" s="5"/>
      <c r="C3" s="126" t="s">
        <v>9</v>
      </c>
      <c r="D3" s="126"/>
      <c r="E3" s="126"/>
      <c r="F3" s="126"/>
    </row>
    <row r="4" spans="1:8" ht="15.75" customHeight="1" x14ac:dyDescent="0.25">
      <c r="A4" s="6" t="str">
        <f>'1'!A4</f>
        <v>Būves nosaukums: Vircavas vidusskolas Platones filiāles remontdarbi</v>
      </c>
      <c r="B4" s="35"/>
      <c r="C4" s="35"/>
      <c r="D4" s="35"/>
      <c r="E4" s="35"/>
      <c r="F4" s="35"/>
      <c r="G4" s="35"/>
      <c r="H4" s="35"/>
    </row>
    <row r="5" spans="1:8" ht="15.6" x14ac:dyDescent="0.25">
      <c r="A5" s="6" t="str">
        <f>'1'!A5</f>
        <v>Būves adrese: Platones pamatskola, Platones pagasts, Jelgavas novads</v>
      </c>
      <c r="B5" s="7"/>
    </row>
    <row r="6" spans="1:8" ht="15.6" x14ac:dyDescent="0.3">
      <c r="A6" s="8"/>
      <c r="B6" s="8"/>
    </row>
    <row r="7" spans="1:8" x14ac:dyDescent="0.25">
      <c r="B7" s="3"/>
      <c r="F7" s="3"/>
    </row>
    <row r="8" spans="1:8" x14ac:dyDescent="0.25">
      <c r="A8" s="3"/>
      <c r="B8" s="3"/>
      <c r="E8"/>
    </row>
    <row r="9" spans="1:8" ht="15.6" x14ac:dyDescent="0.3">
      <c r="A9" s="9"/>
      <c r="B9" s="9"/>
    </row>
    <row r="10" spans="1:8" ht="12.75" customHeight="1" x14ac:dyDescent="0.25">
      <c r="A10" s="125" t="s">
        <v>10</v>
      </c>
      <c r="B10" s="125" t="s">
        <v>11</v>
      </c>
      <c r="C10" s="125" t="s">
        <v>12</v>
      </c>
      <c r="D10" s="125" t="s">
        <v>13</v>
      </c>
      <c r="E10" s="124" t="s">
        <v>14</v>
      </c>
      <c r="F10" s="124"/>
      <c r="G10" s="124"/>
      <c r="H10" s="125" t="s">
        <v>15</v>
      </c>
    </row>
    <row r="11" spans="1:8" s="10" customFormat="1" ht="22.8" x14ac:dyDescent="0.2">
      <c r="A11" s="125"/>
      <c r="B11" s="125"/>
      <c r="C11" s="125"/>
      <c r="D11" s="125"/>
      <c r="E11" s="83" t="s">
        <v>16</v>
      </c>
      <c r="F11" s="83" t="s">
        <v>17</v>
      </c>
      <c r="G11" s="83" t="s">
        <v>18</v>
      </c>
      <c r="H11" s="125"/>
    </row>
    <row r="12" spans="1:8" x14ac:dyDescent="0.25">
      <c r="A12" s="76">
        <v>1</v>
      </c>
      <c r="B12" s="11">
        <v>1</v>
      </c>
      <c r="C12" s="29" t="s">
        <v>19</v>
      </c>
      <c r="D12" s="30"/>
      <c r="E12" s="30"/>
      <c r="F12" s="30"/>
      <c r="G12" s="30"/>
      <c r="H12" s="30"/>
    </row>
    <row r="13" spans="1:8" x14ac:dyDescent="0.25">
      <c r="A13" s="76">
        <v>2</v>
      </c>
      <c r="B13" s="11">
        <v>2</v>
      </c>
      <c r="C13" s="29"/>
      <c r="D13" s="30"/>
      <c r="E13" s="30"/>
      <c r="F13" s="30"/>
      <c r="G13" s="30"/>
      <c r="H13" s="30"/>
    </row>
    <row r="14" spans="1:8" x14ac:dyDescent="0.25">
      <c r="A14" s="76"/>
      <c r="B14" s="11"/>
      <c r="C14" s="29"/>
      <c r="D14" s="30"/>
      <c r="E14" s="30"/>
      <c r="F14" s="30"/>
      <c r="G14" s="30"/>
      <c r="H14" s="30"/>
    </row>
    <row r="15" spans="1:8" ht="18" customHeight="1" x14ac:dyDescent="0.25">
      <c r="A15" s="12" t="s">
        <v>2</v>
      </c>
      <c r="B15" s="34"/>
      <c r="C15" s="84" t="s">
        <v>3</v>
      </c>
      <c r="D15" s="31"/>
      <c r="E15" s="31"/>
      <c r="F15" s="31"/>
      <c r="G15" s="31"/>
      <c r="H15" s="31"/>
    </row>
    <row r="16" spans="1:8" ht="18" customHeight="1" x14ac:dyDescent="0.25">
      <c r="A16" s="12"/>
      <c r="B16" s="34"/>
      <c r="C16" s="84" t="s">
        <v>117</v>
      </c>
      <c r="D16" s="30"/>
      <c r="E16" s="33"/>
      <c r="F16" s="33"/>
      <c r="G16" s="33"/>
      <c r="H16" s="33"/>
    </row>
    <row r="17" spans="1:8" ht="18" customHeight="1" x14ac:dyDescent="0.25">
      <c r="A17" s="12"/>
      <c r="B17" s="12"/>
      <c r="C17" s="26" t="s">
        <v>21</v>
      </c>
      <c r="D17" s="30"/>
      <c r="E17" s="33"/>
      <c r="F17" s="33"/>
      <c r="G17" s="33"/>
      <c r="H17" s="33"/>
    </row>
    <row r="18" spans="1:8" ht="18" customHeight="1" x14ac:dyDescent="0.25">
      <c r="A18" s="12"/>
      <c r="B18" s="12"/>
      <c r="C18" s="84" t="s">
        <v>118</v>
      </c>
      <c r="D18" s="30"/>
      <c r="E18" s="33"/>
      <c r="F18" s="33"/>
      <c r="G18" s="33"/>
      <c r="H18" s="33"/>
    </row>
    <row r="19" spans="1:8" ht="18" customHeight="1" x14ac:dyDescent="0.25">
      <c r="A19" s="12"/>
      <c r="B19" s="12"/>
      <c r="C19" s="84" t="s">
        <v>22</v>
      </c>
      <c r="D19" s="30"/>
      <c r="E19" s="33"/>
      <c r="F19" s="33"/>
      <c r="G19" s="33"/>
      <c r="H19" s="33"/>
    </row>
    <row r="20" spans="1:8" ht="18" customHeight="1" x14ac:dyDescent="0.25">
      <c r="A20" s="12"/>
      <c r="B20" s="12"/>
      <c r="C20" s="84" t="s">
        <v>6</v>
      </c>
      <c r="D20" s="31"/>
      <c r="E20" s="33"/>
      <c r="F20" s="33"/>
      <c r="G20" s="33"/>
      <c r="H20" s="33"/>
    </row>
    <row r="21" spans="1:8" ht="18" customHeight="1" x14ac:dyDescent="0.25">
      <c r="A21" s="23"/>
      <c r="B21" s="23"/>
      <c r="C21" s="24"/>
      <c r="D21" s="25"/>
      <c r="E21" s="25"/>
      <c r="F21" s="25"/>
      <c r="G21" s="25"/>
      <c r="H21" s="25"/>
    </row>
    <row r="22" spans="1:8" x14ac:dyDescent="0.25">
      <c r="A22" s="15"/>
      <c r="B22" s="15"/>
      <c r="C22" s="16"/>
    </row>
    <row r="23" spans="1:8" ht="15.6" x14ac:dyDescent="0.25">
      <c r="A23" s="17" t="s">
        <v>4</v>
      </c>
      <c r="B23" s="18"/>
      <c r="C23" s="22"/>
      <c r="D23" s="22"/>
    </row>
    <row r="24" spans="1:8" ht="15.75" customHeight="1" x14ac:dyDescent="0.25">
      <c r="A24" s="19" t="s">
        <v>2</v>
      </c>
      <c r="C24" s="20" t="s">
        <v>7</v>
      </c>
      <c r="D24" s="20"/>
    </row>
  </sheetData>
  <mergeCells count="8">
    <mergeCell ref="E10:G10"/>
    <mergeCell ref="H10:H11"/>
    <mergeCell ref="C3:F3"/>
    <mergeCell ref="A1:H1"/>
    <mergeCell ref="A10:A11"/>
    <mergeCell ref="B10:B11"/>
    <mergeCell ref="C10:C11"/>
    <mergeCell ref="D10:D11"/>
  </mergeCells>
  <phoneticPr fontId="12" type="noConversion"/>
  <pageMargins left="0.43307086614173229" right="0.23622047244094491" top="0.98425196850393704" bottom="0.98425196850393704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123"/>
  <sheetViews>
    <sheetView showZeros="0" tabSelected="1" topLeftCell="A97" workbookViewId="0">
      <selection activeCell="N128" sqref="N128"/>
    </sheetView>
  </sheetViews>
  <sheetFormatPr defaultColWidth="9.33203125" defaultRowHeight="13.2" x14ac:dyDescent="0.25"/>
  <cols>
    <col min="1" max="1" width="5.44140625" style="1" customWidth="1"/>
    <col min="2" max="2" width="8.109375" customWidth="1"/>
    <col min="3" max="3" width="47.77734375" customWidth="1"/>
    <col min="4" max="4" width="8.77734375" customWidth="1"/>
    <col min="5" max="5" width="10.77734375" style="66" customWidth="1"/>
    <col min="12" max="12" width="9.77734375" bestFit="1" customWidth="1"/>
    <col min="13" max="16" width="11.33203125" customWidth="1"/>
  </cols>
  <sheetData>
    <row r="1" spans="1:17" s="4" customFormat="1" ht="15.6" x14ac:dyDescent="0.3">
      <c r="A1" s="134" t="s">
        <v>23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17" s="4" customFormat="1" ht="15.6" x14ac:dyDescent="0.3">
      <c r="A2" s="49"/>
      <c r="B2" s="49"/>
      <c r="C2" s="49"/>
      <c r="D2" s="49"/>
      <c r="E2" s="61"/>
      <c r="F2" s="49"/>
      <c r="G2" s="49" t="s">
        <v>19</v>
      </c>
      <c r="H2" s="49"/>
      <c r="I2" s="49"/>
      <c r="J2" s="49"/>
      <c r="K2" s="49"/>
      <c r="L2" s="49"/>
      <c r="M2" s="49"/>
      <c r="N2" s="49"/>
      <c r="O2" s="49"/>
      <c r="P2" s="49"/>
    </row>
    <row r="3" spans="1:17" s="4" customFormat="1" ht="15.6" x14ac:dyDescent="0.3">
      <c r="A3" s="85"/>
      <c r="B3" s="85"/>
      <c r="C3" s="85"/>
      <c r="D3" s="85"/>
      <c r="E3" s="62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</row>
    <row r="4" spans="1:17" s="4" customFormat="1" ht="15.6" x14ac:dyDescent="0.25">
      <c r="A4" s="6" t="s">
        <v>160</v>
      </c>
      <c r="B4" s="36"/>
      <c r="E4" s="28"/>
    </row>
    <row r="5" spans="1:17" s="4" customFormat="1" ht="15.6" x14ac:dyDescent="0.25">
      <c r="A5" s="6" t="s">
        <v>159</v>
      </c>
      <c r="B5" s="36"/>
      <c r="E5" s="28"/>
    </row>
    <row r="6" spans="1:17" s="4" customFormat="1" ht="15.6" x14ac:dyDescent="0.25">
      <c r="A6" s="6"/>
      <c r="B6" s="36"/>
      <c r="E6" s="28"/>
    </row>
    <row r="7" spans="1:17" s="4" customFormat="1" ht="11.25" customHeight="1" x14ac:dyDescent="0.25">
      <c r="A7" s="2"/>
      <c r="B7" s="36"/>
      <c r="E7" s="28"/>
    </row>
    <row r="8" spans="1:17" s="4" customFormat="1" ht="25.5" customHeight="1" x14ac:dyDescent="0.25">
      <c r="A8" s="17"/>
      <c r="B8" s="36"/>
      <c r="C8" s="36"/>
      <c r="D8" s="36"/>
      <c r="E8" s="63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7" s="41" customFormat="1" ht="13.5" customHeight="1" x14ac:dyDescent="0.25">
      <c r="A9" s="37" t="s">
        <v>0</v>
      </c>
      <c r="B9" s="38" t="s">
        <v>24</v>
      </c>
      <c r="C9" s="39" t="s">
        <v>25</v>
      </c>
      <c r="D9" s="131" t="s">
        <v>26</v>
      </c>
      <c r="E9" s="135" t="s">
        <v>27</v>
      </c>
      <c r="F9" s="131" t="s">
        <v>28</v>
      </c>
      <c r="G9" s="131"/>
      <c r="H9" s="131"/>
      <c r="I9" s="131"/>
      <c r="J9" s="131"/>
      <c r="K9" s="131"/>
      <c r="L9" s="131" t="s">
        <v>29</v>
      </c>
      <c r="M9" s="131"/>
      <c r="N9" s="131"/>
      <c r="O9" s="131"/>
      <c r="P9" s="131"/>
      <c r="Q9" s="40"/>
    </row>
    <row r="10" spans="1:17" s="41" customFormat="1" ht="46.2" x14ac:dyDescent="0.25">
      <c r="A10" s="42" t="s">
        <v>1</v>
      </c>
      <c r="B10" s="43"/>
      <c r="C10" s="44" t="s">
        <v>30</v>
      </c>
      <c r="D10" s="131"/>
      <c r="E10" s="135"/>
      <c r="F10" s="82" t="s">
        <v>31</v>
      </c>
      <c r="G10" s="82" t="s">
        <v>32</v>
      </c>
      <c r="H10" s="82" t="s">
        <v>33</v>
      </c>
      <c r="I10" s="82" t="s">
        <v>34</v>
      </c>
      <c r="J10" s="82" t="s">
        <v>35</v>
      </c>
      <c r="K10" s="82" t="s">
        <v>36</v>
      </c>
      <c r="L10" s="82" t="s">
        <v>37</v>
      </c>
      <c r="M10" s="82" t="s">
        <v>33</v>
      </c>
      <c r="N10" s="82" t="s">
        <v>34</v>
      </c>
      <c r="O10" s="82" t="s">
        <v>35</v>
      </c>
      <c r="P10" s="82" t="s">
        <v>38</v>
      </c>
    </row>
    <row r="11" spans="1:17" s="41" customFormat="1" ht="10.5" customHeight="1" x14ac:dyDescent="0.25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  <c r="M11" s="45">
        <v>13</v>
      </c>
      <c r="N11" s="45">
        <v>14</v>
      </c>
      <c r="O11" s="45">
        <v>15</v>
      </c>
      <c r="P11" s="45">
        <v>16</v>
      </c>
    </row>
    <row r="12" spans="1:17" s="41" customFormat="1" ht="31.5" customHeight="1" x14ac:dyDescent="0.25">
      <c r="A12" s="120">
        <v>1</v>
      </c>
      <c r="B12" s="58"/>
      <c r="C12" s="95" t="s">
        <v>88</v>
      </c>
      <c r="D12" s="100"/>
      <c r="E12" s="101"/>
      <c r="F12" s="70"/>
      <c r="G12" s="70"/>
      <c r="H12" s="70"/>
      <c r="I12" s="70"/>
      <c r="J12" s="70"/>
      <c r="K12" s="71">
        <f t="shared" ref="K12" si="0">SUM(H12:J12)</f>
        <v>0</v>
      </c>
      <c r="L12" s="72">
        <f t="shared" ref="L12" si="1">E12*F12</f>
        <v>0</v>
      </c>
      <c r="M12" s="71">
        <f t="shared" ref="M12" si="2">E12*H12</f>
        <v>0</v>
      </c>
      <c r="N12" s="71">
        <f t="shared" ref="N12" si="3">E12*I12</f>
        <v>0</v>
      </c>
      <c r="O12" s="71">
        <f t="shared" ref="O12" si="4">E12*J12</f>
        <v>0</v>
      </c>
      <c r="P12" s="71">
        <f t="shared" ref="P12" si="5">SUM(M12:O12)</f>
        <v>0</v>
      </c>
    </row>
    <row r="13" spans="1:17" s="4" customFormat="1" ht="12.75" customHeight="1" x14ac:dyDescent="0.25">
      <c r="A13" s="13">
        <f>A12+1</f>
        <v>2</v>
      </c>
      <c r="B13" s="93"/>
      <c r="C13" s="118" t="s">
        <v>53</v>
      </c>
      <c r="D13" s="52"/>
      <c r="E13" s="53"/>
      <c r="F13" s="47"/>
      <c r="G13" s="47"/>
      <c r="H13" s="71"/>
      <c r="I13" s="71"/>
      <c r="J13" s="73"/>
      <c r="K13" s="71"/>
      <c r="L13" s="72"/>
      <c r="M13" s="71"/>
      <c r="N13" s="71"/>
      <c r="O13" s="71"/>
      <c r="P13" s="71"/>
      <c r="Q13" s="41"/>
    </row>
    <row r="14" spans="1:17" s="4" customFormat="1" x14ac:dyDescent="0.25">
      <c r="A14" s="13">
        <f t="shared" ref="A14:A75" si="6">A13+1</f>
        <v>3</v>
      </c>
      <c r="B14" s="14"/>
      <c r="C14" s="103" t="s">
        <v>54</v>
      </c>
      <c r="D14" s="104" t="s">
        <v>48</v>
      </c>
      <c r="E14" s="105">
        <v>3</v>
      </c>
      <c r="F14" s="47"/>
      <c r="G14" s="47"/>
      <c r="H14" s="71"/>
      <c r="I14" s="71"/>
      <c r="J14" s="73"/>
      <c r="K14" s="71"/>
      <c r="L14" s="72"/>
      <c r="M14" s="71"/>
      <c r="N14" s="71"/>
      <c r="O14" s="71"/>
      <c r="P14" s="71"/>
      <c r="Q14" s="41"/>
    </row>
    <row r="15" spans="1:17" s="4" customFormat="1" ht="27" customHeight="1" x14ac:dyDescent="0.25">
      <c r="A15" s="13">
        <f t="shared" si="6"/>
        <v>4</v>
      </c>
      <c r="B15" s="93"/>
      <c r="C15" s="102" t="s">
        <v>55</v>
      </c>
      <c r="D15" s="52"/>
      <c r="E15" s="53"/>
      <c r="F15" s="47"/>
      <c r="G15" s="47"/>
      <c r="H15" s="71"/>
      <c r="I15" s="71"/>
      <c r="J15" s="73"/>
      <c r="K15" s="71"/>
      <c r="L15" s="72"/>
      <c r="M15" s="71"/>
      <c r="N15" s="71"/>
      <c r="O15" s="71"/>
      <c r="P15" s="71"/>
      <c r="Q15" s="41"/>
    </row>
    <row r="16" spans="1:17" s="4" customFormat="1" x14ac:dyDescent="0.25">
      <c r="A16" s="13">
        <f t="shared" si="6"/>
        <v>5</v>
      </c>
      <c r="B16" s="14"/>
      <c r="C16" s="106" t="s">
        <v>56</v>
      </c>
      <c r="D16" s="107" t="s">
        <v>48</v>
      </c>
      <c r="E16" s="105">
        <v>4</v>
      </c>
      <c r="F16" s="47"/>
      <c r="G16" s="47"/>
      <c r="H16" s="71"/>
      <c r="I16" s="74"/>
      <c r="J16" s="73"/>
      <c r="K16" s="71"/>
      <c r="L16" s="72"/>
      <c r="M16" s="71"/>
      <c r="N16" s="71"/>
      <c r="O16" s="71"/>
      <c r="P16" s="71"/>
      <c r="Q16" s="41"/>
    </row>
    <row r="17" spans="1:17" s="4" customFormat="1" x14ac:dyDescent="0.25">
      <c r="A17" s="13">
        <f t="shared" si="6"/>
        <v>6</v>
      </c>
      <c r="B17" s="14"/>
      <c r="C17" s="108" t="s">
        <v>57</v>
      </c>
      <c r="D17" s="104" t="s">
        <v>48</v>
      </c>
      <c r="E17" s="105">
        <v>4</v>
      </c>
      <c r="F17" s="94"/>
      <c r="G17" s="47"/>
      <c r="H17" s="71"/>
      <c r="I17" s="74"/>
      <c r="J17" s="73"/>
      <c r="K17" s="71"/>
      <c r="L17" s="72"/>
      <c r="M17" s="71"/>
      <c r="N17" s="71"/>
      <c r="O17" s="71"/>
      <c r="P17" s="71"/>
      <c r="Q17" s="41"/>
    </row>
    <row r="18" spans="1:17" s="4" customFormat="1" ht="12.75" customHeight="1" x14ac:dyDescent="0.25">
      <c r="A18" s="13">
        <f t="shared" si="6"/>
        <v>7</v>
      </c>
      <c r="B18" s="93"/>
      <c r="C18" s="118" t="s">
        <v>58</v>
      </c>
      <c r="D18" s="52"/>
      <c r="E18" s="53"/>
      <c r="F18" s="47"/>
      <c r="G18" s="47"/>
      <c r="H18" s="67"/>
      <c r="I18" s="67"/>
      <c r="J18" s="67"/>
      <c r="K18" s="71"/>
      <c r="L18" s="72"/>
      <c r="M18" s="71"/>
      <c r="N18" s="71"/>
      <c r="O18" s="71"/>
      <c r="P18" s="71"/>
      <c r="Q18" s="41"/>
    </row>
    <row r="19" spans="1:17" s="4" customFormat="1" ht="26.4" x14ac:dyDescent="0.25">
      <c r="A19" s="13">
        <f t="shared" si="6"/>
        <v>8</v>
      </c>
      <c r="B19" s="14"/>
      <c r="C19" s="109" t="s">
        <v>59</v>
      </c>
      <c r="D19" s="107" t="s">
        <v>48</v>
      </c>
      <c r="E19" s="105">
        <v>3</v>
      </c>
      <c r="F19" s="47"/>
      <c r="G19" s="47"/>
      <c r="H19" s="67"/>
      <c r="I19" s="67"/>
      <c r="J19" s="67"/>
      <c r="K19" s="71"/>
      <c r="L19" s="72"/>
      <c r="M19" s="71"/>
      <c r="N19" s="71"/>
      <c r="O19" s="71"/>
      <c r="P19" s="71"/>
      <c r="Q19" s="41"/>
    </row>
    <row r="20" spans="1:17" s="4" customFormat="1" x14ac:dyDescent="0.25">
      <c r="A20" s="13">
        <f t="shared" si="6"/>
        <v>9</v>
      </c>
      <c r="B20" s="14"/>
      <c r="C20" s="103" t="s">
        <v>60</v>
      </c>
      <c r="D20" s="104" t="s">
        <v>47</v>
      </c>
      <c r="E20" s="105">
        <v>2</v>
      </c>
      <c r="F20" s="47"/>
      <c r="G20" s="47"/>
      <c r="H20" s="67"/>
      <c r="I20" s="67"/>
      <c r="J20" s="67"/>
      <c r="K20" s="71"/>
      <c r="L20" s="72"/>
      <c r="M20" s="71"/>
      <c r="N20" s="71"/>
      <c r="O20" s="71"/>
      <c r="P20" s="71"/>
      <c r="Q20" s="41"/>
    </row>
    <row r="21" spans="1:17" s="4" customFormat="1" x14ac:dyDescent="0.25">
      <c r="A21" s="13">
        <f t="shared" si="6"/>
        <v>10</v>
      </c>
      <c r="B21" s="14"/>
      <c r="C21" s="103" t="s">
        <v>61</v>
      </c>
      <c r="D21" s="104" t="s">
        <v>48</v>
      </c>
      <c r="E21" s="105">
        <v>3</v>
      </c>
      <c r="F21" s="47"/>
      <c r="G21" s="47"/>
      <c r="H21" s="67"/>
      <c r="I21" s="67"/>
      <c r="J21" s="67"/>
      <c r="K21" s="71"/>
      <c r="L21" s="72"/>
      <c r="M21" s="71"/>
      <c r="N21" s="71"/>
      <c r="O21" s="71"/>
      <c r="P21" s="71"/>
      <c r="Q21" s="41"/>
    </row>
    <row r="22" spans="1:17" s="4" customFormat="1" ht="12.75" customHeight="1" x14ac:dyDescent="0.25">
      <c r="A22" s="13">
        <f t="shared" si="6"/>
        <v>11</v>
      </c>
      <c r="B22" s="93"/>
      <c r="C22" s="118" t="s">
        <v>62</v>
      </c>
      <c r="D22" s="52"/>
      <c r="E22" s="67"/>
      <c r="F22" s="47"/>
      <c r="G22" s="47"/>
      <c r="H22" s="67"/>
      <c r="I22" s="67"/>
      <c r="J22" s="67"/>
      <c r="K22" s="71"/>
      <c r="L22" s="72"/>
      <c r="M22" s="71"/>
      <c r="N22" s="71"/>
      <c r="O22" s="71"/>
      <c r="P22" s="71"/>
      <c r="Q22" s="41"/>
    </row>
    <row r="23" spans="1:17" s="4" customFormat="1" ht="26.4" x14ac:dyDescent="0.25">
      <c r="A23" s="13">
        <f t="shared" si="6"/>
        <v>12</v>
      </c>
      <c r="B23" s="14"/>
      <c r="C23" s="110" t="s">
        <v>63</v>
      </c>
      <c r="D23" s="111" t="s">
        <v>39</v>
      </c>
      <c r="E23" s="105">
        <v>133</v>
      </c>
      <c r="F23" s="47"/>
      <c r="G23" s="47"/>
      <c r="H23" s="67"/>
      <c r="I23" s="67"/>
      <c r="J23" s="67"/>
      <c r="K23" s="71"/>
      <c r="L23" s="72"/>
      <c r="M23" s="71"/>
      <c r="N23" s="71"/>
      <c r="O23" s="71"/>
      <c r="P23" s="71"/>
      <c r="Q23" s="41"/>
    </row>
    <row r="24" spans="1:17" s="4" customFormat="1" ht="26.4" x14ac:dyDescent="0.25">
      <c r="A24" s="13">
        <f t="shared" si="6"/>
        <v>13</v>
      </c>
      <c r="B24" s="14"/>
      <c r="C24" s="110" t="s">
        <v>64</v>
      </c>
      <c r="D24" s="111" t="s">
        <v>39</v>
      </c>
      <c r="E24" s="105">
        <v>85</v>
      </c>
      <c r="F24" s="47"/>
      <c r="G24" s="47"/>
      <c r="H24" s="67"/>
      <c r="I24" s="67"/>
      <c r="J24" s="67"/>
      <c r="K24" s="71"/>
      <c r="L24" s="72"/>
      <c r="M24" s="71"/>
      <c r="N24" s="71"/>
      <c r="O24" s="71"/>
      <c r="P24" s="71"/>
      <c r="Q24" s="41"/>
    </row>
    <row r="25" spans="1:17" s="4" customFormat="1" ht="26.4" x14ac:dyDescent="0.25">
      <c r="A25" s="13">
        <f t="shared" si="6"/>
        <v>14</v>
      </c>
      <c r="B25" s="14"/>
      <c r="C25" s="110" t="s">
        <v>65</v>
      </c>
      <c r="D25" s="111" t="s">
        <v>39</v>
      </c>
      <c r="E25" s="105">
        <v>30</v>
      </c>
      <c r="F25" s="47"/>
      <c r="G25" s="47"/>
      <c r="H25" s="67"/>
      <c r="I25" s="67"/>
      <c r="J25" s="67"/>
      <c r="K25" s="71"/>
      <c r="L25" s="72"/>
      <c r="M25" s="71"/>
      <c r="N25" s="71"/>
      <c r="O25" s="71"/>
      <c r="P25" s="71"/>
      <c r="Q25" s="41"/>
    </row>
    <row r="26" spans="1:17" s="4" customFormat="1" ht="12.75" customHeight="1" x14ac:dyDescent="0.25">
      <c r="A26" s="13">
        <f t="shared" si="6"/>
        <v>15</v>
      </c>
      <c r="B26" s="93"/>
      <c r="C26" s="118" t="s">
        <v>66</v>
      </c>
      <c r="D26" s="52"/>
      <c r="E26" s="64"/>
      <c r="F26" s="47"/>
      <c r="G26" s="47"/>
      <c r="H26" s="71"/>
      <c r="I26" s="74"/>
      <c r="J26" s="73"/>
      <c r="K26" s="71"/>
      <c r="L26" s="72"/>
      <c r="M26" s="71"/>
      <c r="N26" s="71"/>
      <c r="O26" s="71"/>
      <c r="P26" s="71"/>
      <c r="Q26" s="41"/>
    </row>
    <row r="27" spans="1:17" s="4" customFormat="1" ht="26.4" x14ac:dyDescent="0.25">
      <c r="A27" s="13">
        <f t="shared" si="6"/>
        <v>16</v>
      </c>
      <c r="B27" s="14"/>
      <c r="C27" s="110" t="s">
        <v>67</v>
      </c>
      <c r="D27" s="111" t="s">
        <v>39</v>
      </c>
      <c r="E27" s="105">
        <v>47</v>
      </c>
      <c r="F27" s="47"/>
      <c r="G27" s="47"/>
      <c r="H27" s="71"/>
      <c r="I27" s="74"/>
      <c r="J27" s="73"/>
      <c r="K27" s="71"/>
      <c r="L27" s="72"/>
      <c r="M27" s="71"/>
      <c r="N27" s="71"/>
      <c r="O27" s="71"/>
      <c r="P27" s="71"/>
      <c r="Q27" s="41"/>
    </row>
    <row r="28" spans="1:17" s="4" customFormat="1" ht="26.4" x14ac:dyDescent="0.25">
      <c r="A28" s="13">
        <f t="shared" si="6"/>
        <v>17</v>
      </c>
      <c r="B28" s="14"/>
      <c r="C28" s="110" t="s">
        <v>68</v>
      </c>
      <c r="D28" s="111" t="s">
        <v>39</v>
      </c>
      <c r="E28" s="105">
        <v>20</v>
      </c>
      <c r="F28" s="47"/>
      <c r="G28" s="47"/>
      <c r="H28" s="67"/>
      <c r="I28" s="67"/>
      <c r="J28" s="67"/>
      <c r="K28" s="71"/>
      <c r="L28" s="72"/>
      <c r="M28" s="71"/>
      <c r="N28" s="71"/>
      <c r="O28" s="71"/>
      <c r="P28" s="71"/>
      <c r="Q28" s="41"/>
    </row>
    <row r="29" spans="1:17" s="4" customFormat="1" ht="22.5" customHeight="1" x14ac:dyDescent="0.25">
      <c r="A29" s="13">
        <f t="shared" si="6"/>
        <v>18</v>
      </c>
      <c r="B29" s="93"/>
      <c r="C29" s="118" t="s">
        <v>69</v>
      </c>
      <c r="D29" s="52"/>
      <c r="E29" s="64"/>
      <c r="F29" s="47"/>
      <c r="G29" s="47"/>
      <c r="H29" s="67"/>
      <c r="I29" s="67"/>
      <c r="J29" s="67"/>
      <c r="K29" s="71"/>
      <c r="L29" s="72"/>
      <c r="M29" s="71"/>
      <c r="N29" s="71"/>
      <c r="O29" s="71"/>
      <c r="P29" s="71"/>
      <c r="Q29" s="41"/>
    </row>
    <row r="30" spans="1:17" s="4" customFormat="1" x14ac:dyDescent="0.25">
      <c r="A30" s="13">
        <f t="shared" si="6"/>
        <v>19</v>
      </c>
      <c r="B30" s="14"/>
      <c r="C30" s="103" t="s">
        <v>70</v>
      </c>
      <c r="D30" s="112" t="s">
        <v>48</v>
      </c>
      <c r="E30" s="105">
        <v>5</v>
      </c>
      <c r="F30" s="47"/>
      <c r="G30" s="47"/>
      <c r="H30" s="71"/>
      <c r="I30" s="74"/>
      <c r="J30" s="73"/>
      <c r="K30" s="71"/>
      <c r="L30" s="72"/>
      <c r="M30" s="71"/>
      <c r="N30" s="71"/>
      <c r="O30" s="71"/>
      <c r="P30" s="71"/>
      <c r="Q30" s="41"/>
    </row>
    <row r="31" spans="1:17" s="4" customFormat="1" ht="12.75" customHeight="1" x14ac:dyDescent="0.25">
      <c r="A31" s="13">
        <f t="shared" si="6"/>
        <v>20</v>
      </c>
      <c r="B31" s="92"/>
      <c r="C31" s="113" t="s">
        <v>71</v>
      </c>
      <c r="D31" s="68"/>
      <c r="E31" s="69"/>
      <c r="F31" s="47"/>
      <c r="G31" s="47"/>
      <c r="H31" s="71"/>
      <c r="I31" s="74"/>
      <c r="J31" s="73"/>
      <c r="K31" s="71"/>
      <c r="L31" s="72"/>
      <c r="M31" s="71"/>
      <c r="N31" s="71"/>
      <c r="O31" s="71"/>
      <c r="P31" s="71"/>
      <c r="Q31" s="41"/>
    </row>
    <row r="32" spans="1:17" s="4" customFormat="1" x14ac:dyDescent="0.25">
      <c r="A32" s="13">
        <f t="shared" si="6"/>
        <v>21</v>
      </c>
      <c r="B32" s="87"/>
      <c r="C32" s="114" t="s">
        <v>72</v>
      </c>
      <c r="D32" s="115" t="s">
        <v>39</v>
      </c>
      <c r="E32" s="105">
        <v>50</v>
      </c>
      <c r="F32" s="88"/>
      <c r="G32" s="88"/>
      <c r="H32" s="71"/>
      <c r="I32" s="74"/>
      <c r="J32" s="73"/>
      <c r="K32" s="71"/>
      <c r="L32" s="72"/>
      <c r="M32" s="71"/>
      <c r="N32" s="71"/>
      <c r="O32" s="71"/>
      <c r="P32" s="71"/>
      <c r="Q32" s="41"/>
    </row>
    <row r="33" spans="1:17" s="4" customFormat="1" x14ac:dyDescent="0.25">
      <c r="A33" s="13">
        <f t="shared" si="6"/>
        <v>22</v>
      </c>
      <c r="B33" s="87"/>
      <c r="C33" s="114" t="s">
        <v>73</v>
      </c>
      <c r="D33" s="115" t="s">
        <v>39</v>
      </c>
      <c r="E33" s="105">
        <v>323</v>
      </c>
      <c r="F33" s="88"/>
      <c r="G33" s="88"/>
      <c r="H33" s="67"/>
      <c r="I33" s="67"/>
      <c r="J33" s="67"/>
      <c r="K33" s="71"/>
      <c r="L33" s="72"/>
      <c r="M33" s="71"/>
      <c r="N33" s="71"/>
      <c r="O33" s="71"/>
      <c r="P33" s="71"/>
      <c r="Q33" s="41"/>
    </row>
    <row r="34" spans="1:17" s="4" customFormat="1" ht="12.75" customHeight="1" x14ac:dyDescent="0.25">
      <c r="A34" s="13">
        <f t="shared" si="6"/>
        <v>23</v>
      </c>
      <c r="B34" s="91"/>
      <c r="C34" s="116" t="s">
        <v>74</v>
      </c>
      <c r="D34" s="52"/>
      <c r="E34" s="86"/>
      <c r="F34" s="47"/>
      <c r="G34" s="47"/>
      <c r="H34" s="67"/>
      <c r="I34" s="67"/>
      <c r="J34" s="67"/>
      <c r="K34" s="71"/>
      <c r="L34" s="72"/>
      <c r="M34" s="71"/>
      <c r="N34" s="71"/>
      <c r="O34" s="71"/>
      <c r="P34" s="71"/>
      <c r="Q34" s="41"/>
    </row>
    <row r="35" spans="1:17" s="4" customFormat="1" ht="26.4" x14ac:dyDescent="0.25">
      <c r="A35" s="13">
        <f t="shared" si="6"/>
        <v>24</v>
      </c>
      <c r="B35" s="14"/>
      <c r="C35" s="114" t="s">
        <v>75</v>
      </c>
      <c r="D35" s="104" t="s">
        <v>45</v>
      </c>
      <c r="E35" s="105">
        <v>1</v>
      </c>
      <c r="F35" s="47"/>
      <c r="G35" s="47"/>
      <c r="H35" s="71"/>
      <c r="I35" s="74"/>
      <c r="J35" s="73"/>
      <c r="K35" s="71"/>
      <c r="L35" s="72"/>
      <c r="M35" s="71"/>
      <c r="N35" s="71"/>
      <c r="O35" s="71"/>
      <c r="P35" s="71"/>
      <c r="Q35" s="41"/>
    </row>
    <row r="36" spans="1:17" s="4" customFormat="1" x14ac:dyDescent="0.25">
      <c r="A36" s="13">
        <f t="shared" si="6"/>
        <v>25</v>
      </c>
      <c r="B36" s="14"/>
      <c r="C36" s="114" t="s">
        <v>76</v>
      </c>
      <c r="D36" s="107" t="s">
        <v>48</v>
      </c>
      <c r="E36" s="105">
        <v>1</v>
      </c>
      <c r="F36" s="47"/>
      <c r="G36" s="47"/>
      <c r="H36" s="47"/>
      <c r="I36" s="47"/>
      <c r="J36" s="47"/>
      <c r="K36" s="71"/>
      <c r="L36" s="72"/>
      <c r="M36" s="71"/>
      <c r="N36" s="71"/>
      <c r="O36" s="71"/>
      <c r="P36" s="71"/>
      <c r="Q36" s="41"/>
    </row>
    <row r="37" spans="1:17" s="4" customFormat="1" ht="12.75" customHeight="1" x14ac:dyDescent="0.25">
      <c r="A37" s="13">
        <f t="shared" si="6"/>
        <v>26</v>
      </c>
      <c r="B37" s="90"/>
      <c r="C37" s="117" t="s">
        <v>77</v>
      </c>
      <c r="D37" s="52"/>
      <c r="E37" s="64"/>
      <c r="F37" s="47"/>
      <c r="G37" s="47"/>
      <c r="H37" s="71"/>
      <c r="I37" s="74"/>
      <c r="J37" s="73"/>
      <c r="K37" s="71"/>
      <c r="L37" s="72"/>
      <c r="M37" s="71"/>
      <c r="N37" s="71"/>
      <c r="O37" s="71"/>
      <c r="P37" s="71"/>
      <c r="Q37" s="41"/>
    </row>
    <row r="38" spans="1:17" s="4" customFormat="1" x14ac:dyDescent="0.25">
      <c r="A38" s="13">
        <f t="shared" si="6"/>
        <v>27</v>
      </c>
      <c r="B38" s="87"/>
      <c r="C38" s="103" t="s">
        <v>78</v>
      </c>
      <c r="D38" s="104" t="s">
        <v>39</v>
      </c>
      <c r="E38" s="105">
        <v>85</v>
      </c>
      <c r="F38" s="88"/>
      <c r="G38" s="88"/>
      <c r="H38" s="71"/>
      <c r="I38" s="74"/>
      <c r="J38" s="73"/>
      <c r="K38" s="71"/>
      <c r="L38" s="72"/>
      <c r="M38" s="71"/>
      <c r="N38" s="71"/>
      <c r="O38" s="71"/>
      <c r="P38" s="71"/>
      <c r="Q38" s="41"/>
    </row>
    <row r="39" spans="1:17" s="4" customFormat="1" x14ac:dyDescent="0.25">
      <c r="A39" s="13">
        <f t="shared" si="6"/>
        <v>28</v>
      </c>
      <c r="B39" s="87"/>
      <c r="C39" s="103" t="s">
        <v>79</v>
      </c>
      <c r="D39" s="104" t="s">
        <v>39</v>
      </c>
      <c r="E39" s="105">
        <v>65</v>
      </c>
      <c r="F39" s="88"/>
      <c r="G39" s="88"/>
      <c r="H39" s="67"/>
      <c r="I39" s="67"/>
      <c r="J39" s="67"/>
      <c r="K39" s="71"/>
      <c r="L39" s="72"/>
      <c r="M39" s="71"/>
      <c r="N39" s="71"/>
      <c r="O39" s="71"/>
      <c r="P39" s="71"/>
      <c r="Q39" s="41"/>
    </row>
    <row r="40" spans="1:17" s="4" customFormat="1" x14ac:dyDescent="0.25">
      <c r="A40" s="13">
        <f t="shared" si="6"/>
        <v>29</v>
      </c>
      <c r="B40" s="14"/>
      <c r="C40" s="103" t="s">
        <v>80</v>
      </c>
      <c r="D40" s="104" t="s">
        <v>39</v>
      </c>
      <c r="E40" s="105">
        <v>98</v>
      </c>
      <c r="F40" s="47"/>
      <c r="G40" s="47"/>
      <c r="H40" s="67"/>
      <c r="I40" s="67"/>
      <c r="J40" s="67"/>
      <c r="K40" s="71"/>
      <c r="L40" s="72"/>
      <c r="M40" s="71"/>
      <c r="N40" s="71"/>
      <c r="O40" s="71"/>
      <c r="P40" s="71"/>
      <c r="Q40" s="41"/>
    </row>
    <row r="41" spans="1:17" s="4" customFormat="1" x14ac:dyDescent="0.25">
      <c r="A41" s="13">
        <f t="shared" si="6"/>
        <v>30</v>
      </c>
      <c r="B41" s="14"/>
      <c r="C41" s="103" t="s">
        <v>81</v>
      </c>
      <c r="D41" s="104" t="s">
        <v>39</v>
      </c>
      <c r="E41" s="105">
        <v>75</v>
      </c>
      <c r="F41" s="47"/>
      <c r="G41" s="47"/>
      <c r="H41" s="71"/>
      <c r="I41" s="74"/>
      <c r="J41" s="73"/>
      <c r="K41" s="71"/>
      <c r="L41" s="72"/>
      <c r="M41" s="71"/>
      <c r="N41" s="71"/>
      <c r="O41" s="71"/>
      <c r="P41" s="71"/>
      <c r="Q41" s="41"/>
    </row>
    <row r="42" spans="1:17" s="4" customFormat="1" x14ac:dyDescent="0.25">
      <c r="A42" s="13">
        <f t="shared" si="6"/>
        <v>31</v>
      </c>
      <c r="B42" s="87"/>
      <c r="C42" s="103" t="s">
        <v>82</v>
      </c>
      <c r="D42" s="104" t="s">
        <v>39</v>
      </c>
      <c r="E42" s="105">
        <v>67</v>
      </c>
      <c r="F42" s="88"/>
      <c r="G42" s="88"/>
      <c r="H42" s="71"/>
      <c r="I42" s="74"/>
      <c r="J42" s="73"/>
      <c r="K42" s="71"/>
      <c r="L42" s="72"/>
      <c r="M42" s="71"/>
      <c r="N42" s="71"/>
      <c r="O42" s="71"/>
      <c r="P42" s="71"/>
      <c r="Q42" s="41"/>
    </row>
    <row r="43" spans="1:17" s="4" customFormat="1" x14ac:dyDescent="0.25">
      <c r="A43" s="13">
        <f t="shared" si="6"/>
        <v>32</v>
      </c>
      <c r="B43" s="87"/>
      <c r="C43" s="103" t="s">
        <v>83</v>
      </c>
      <c r="D43" s="104" t="s">
        <v>39</v>
      </c>
      <c r="E43" s="105">
        <v>62</v>
      </c>
      <c r="F43" s="88"/>
      <c r="G43" s="88"/>
      <c r="H43" s="71"/>
      <c r="I43" s="74"/>
      <c r="J43" s="73"/>
      <c r="K43" s="71"/>
      <c r="L43" s="71"/>
      <c r="M43" s="71"/>
      <c r="N43" s="71"/>
      <c r="O43" s="71"/>
      <c r="P43" s="71"/>
      <c r="Q43" s="41"/>
    </row>
    <row r="44" spans="1:17" s="4" customFormat="1" ht="26.4" x14ac:dyDescent="0.25">
      <c r="A44" s="13">
        <f t="shared" si="6"/>
        <v>33</v>
      </c>
      <c r="B44" s="14"/>
      <c r="C44" s="103" t="s">
        <v>84</v>
      </c>
      <c r="D44" s="104" t="s">
        <v>39</v>
      </c>
      <c r="E44" s="105">
        <v>15</v>
      </c>
      <c r="F44" s="47"/>
      <c r="G44" s="47"/>
      <c r="H44" s="47"/>
      <c r="I44" s="47"/>
      <c r="J44" s="47"/>
      <c r="K44" s="71"/>
      <c r="L44" s="72"/>
      <c r="M44" s="71"/>
      <c r="N44" s="71"/>
      <c r="O44" s="71"/>
      <c r="P44" s="71"/>
      <c r="Q44" s="41"/>
    </row>
    <row r="45" spans="1:17" s="4" customFormat="1" ht="26.4" x14ac:dyDescent="0.25">
      <c r="A45" s="13">
        <f t="shared" si="6"/>
        <v>34</v>
      </c>
      <c r="B45" s="14"/>
      <c r="C45" s="103" t="s">
        <v>85</v>
      </c>
      <c r="D45" s="104" t="s">
        <v>39</v>
      </c>
      <c r="E45" s="105">
        <v>20</v>
      </c>
      <c r="F45" s="47"/>
      <c r="G45" s="47"/>
      <c r="H45" s="71"/>
      <c r="I45" s="74"/>
      <c r="J45" s="73"/>
      <c r="K45" s="71"/>
      <c r="L45" s="72"/>
      <c r="M45" s="71"/>
      <c r="N45" s="71"/>
      <c r="O45" s="71"/>
      <c r="P45" s="71"/>
      <c r="Q45" s="41"/>
    </row>
    <row r="46" spans="1:17" s="4" customFormat="1" x14ac:dyDescent="0.25">
      <c r="A46" s="13">
        <f t="shared" si="6"/>
        <v>35</v>
      </c>
      <c r="B46" s="87"/>
      <c r="C46" s="103" t="s">
        <v>86</v>
      </c>
      <c r="D46" s="104" t="s">
        <v>48</v>
      </c>
      <c r="E46" s="105">
        <v>3</v>
      </c>
      <c r="F46" s="88"/>
      <c r="G46" s="88"/>
      <c r="H46" s="71"/>
      <c r="I46" s="74"/>
      <c r="J46" s="73"/>
      <c r="K46" s="71"/>
      <c r="L46" s="72"/>
      <c r="M46" s="71"/>
      <c r="N46" s="71"/>
      <c r="O46" s="71"/>
      <c r="P46" s="71"/>
      <c r="Q46" s="41"/>
    </row>
    <row r="47" spans="1:17" s="4" customFormat="1" ht="26.4" x14ac:dyDescent="0.25">
      <c r="A47" s="13">
        <f t="shared" si="6"/>
        <v>36</v>
      </c>
      <c r="B47" s="87"/>
      <c r="C47" s="103" t="s">
        <v>87</v>
      </c>
      <c r="D47" s="104" t="s">
        <v>45</v>
      </c>
      <c r="E47" s="105">
        <v>1</v>
      </c>
      <c r="F47" s="88"/>
      <c r="G47" s="88"/>
      <c r="H47" s="67"/>
      <c r="I47" s="67"/>
      <c r="J47" s="67"/>
      <c r="K47" s="71"/>
      <c r="L47" s="72"/>
      <c r="M47" s="71"/>
      <c r="N47" s="71"/>
      <c r="O47" s="71"/>
      <c r="P47" s="71"/>
      <c r="Q47" s="41"/>
    </row>
    <row r="48" spans="1:17" s="4" customFormat="1" ht="26.4" x14ac:dyDescent="0.25">
      <c r="A48" s="13">
        <f t="shared" si="6"/>
        <v>37</v>
      </c>
      <c r="B48" s="14"/>
      <c r="C48" s="96" t="s">
        <v>89</v>
      </c>
      <c r="D48" s="97" t="s">
        <v>44</v>
      </c>
      <c r="E48" s="98">
        <v>254</v>
      </c>
      <c r="F48" s="47"/>
      <c r="G48" s="47"/>
      <c r="H48" s="47"/>
      <c r="I48" s="47"/>
      <c r="J48" s="47"/>
      <c r="K48" s="71"/>
      <c r="L48" s="72"/>
      <c r="M48" s="71"/>
      <c r="N48" s="71"/>
      <c r="O48" s="71"/>
      <c r="P48" s="71"/>
      <c r="Q48" s="41"/>
    </row>
    <row r="49" spans="1:16" s="4" customFormat="1" ht="15.6" x14ac:dyDescent="0.25">
      <c r="A49" s="13">
        <f t="shared" si="6"/>
        <v>38</v>
      </c>
      <c r="B49" s="14"/>
      <c r="C49" s="119" t="s">
        <v>90</v>
      </c>
      <c r="D49" s="60"/>
      <c r="E49" s="99"/>
      <c r="F49" s="47"/>
      <c r="G49" s="47"/>
      <c r="H49" s="71"/>
      <c r="I49" s="71"/>
      <c r="J49" s="73"/>
      <c r="K49" s="71"/>
      <c r="L49" s="72"/>
      <c r="M49" s="71"/>
      <c r="N49" s="71"/>
      <c r="O49" s="71"/>
      <c r="P49" s="71"/>
    </row>
    <row r="50" spans="1:16" s="4" customFormat="1" x14ac:dyDescent="0.25">
      <c r="A50" s="13">
        <f t="shared" si="6"/>
        <v>39</v>
      </c>
      <c r="B50" s="87"/>
      <c r="C50" s="60" t="s">
        <v>91</v>
      </c>
      <c r="D50" s="60" t="s">
        <v>44</v>
      </c>
      <c r="E50" s="99">
        <v>4</v>
      </c>
      <c r="F50" s="88"/>
      <c r="G50" s="88"/>
      <c r="H50" s="67"/>
      <c r="I50" s="67"/>
      <c r="J50" s="67"/>
      <c r="K50" s="71"/>
      <c r="L50" s="72"/>
      <c r="M50" s="71"/>
      <c r="N50" s="71"/>
      <c r="O50" s="71"/>
      <c r="P50" s="71"/>
    </row>
    <row r="51" spans="1:16" s="4" customFormat="1" x14ac:dyDescent="0.25">
      <c r="A51" s="13">
        <f t="shared" si="6"/>
        <v>40</v>
      </c>
      <c r="B51" s="14"/>
      <c r="C51" s="60" t="s">
        <v>92</v>
      </c>
      <c r="D51" s="60" t="s">
        <v>44</v>
      </c>
      <c r="E51" s="99">
        <v>4</v>
      </c>
      <c r="F51" s="47"/>
      <c r="G51" s="47"/>
      <c r="H51" s="67"/>
      <c r="I51" s="67"/>
      <c r="J51" s="67"/>
      <c r="K51" s="71"/>
      <c r="L51" s="72"/>
      <c r="M51" s="71"/>
      <c r="N51" s="71"/>
      <c r="O51" s="71"/>
      <c r="P51" s="71"/>
    </row>
    <row r="52" spans="1:16" s="4" customFormat="1" x14ac:dyDescent="0.25">
      <c r="A52" s="13">
        <f t="shared" si="6"/>
        <v>41</v>
      </c>
      <c r="B52" s="14"/>
      <c r="C52" s="60" t="s">
        <v>93</v>
      </c>
      <c r="D52" s="60" t="s">
        <v>39</v>
      </c>
      <c r="E52" s="99">
        <v>34</v>
      </c>
      <c r="F52" s="47"/>
      <c r="G52" s="47"/>
      <c r="H52" s="71"/>
      <c r="I52" s="71"/>
      <c r="J52" s="73"/>
      <c r="K52" s="71"/>
      <c r="L52" s="72"/>
      <c r="M52" s="71"/>
      <c r="N52" s="71"/>
      <c r="O52" s="71"/>
      <c r="P52" s="71"/>
    </row>
    <row r="53" spans="1:16" s="4" customFormat="1" x14ac:dyDescent="0.25">
      <c r="A53" s="13">
        <f t="shared" si="6"/>
        <v>42</v>
      </c>
      <c r="B53" s="14"/>
      <c r="C53" s="96" t="s">
        <v>94</v>
      </c>
      <c r="D53" s="97" t="s">
        <v>39</v>
      </c>
      <c r="E53" s="98">
        <v>28</v>
      </c>
      <c r="F53" s="47"/>
      <c r="G53" s="47"/>
      <c r="H53" s="71"/>
      <c r="I53" s="71"/>
      <c r="J53" s="73"/>
      <c r="K53" s="71"/>
      <c r="L53" s="72"/>
      <c r="M53" s="71"/>
      <c r="N53" s="71"/>
      <c r="O53" s="71"/>
      <c r="P53" s="71"/>
    </row>
    <row r="54" spans="1:16" s="4" customFormat="1" x14ac:dyDescent="0.25">
      <c r="A54" s="13">
        <f t="shared" si="6"/>
        <v>43</v>
      </c>
      <c r="B54" s="14"/>
      <c r="C54" s="96" t="s">
        <v>95</v>
      </c>
      <c r="D54" s="97" t="s">
        <v>39</v>
      </c>
      <c r="E54" s="98">
        <v>6</v>
      </c>
      <c r="F54" s="47"/>
      <c r="G54" s="47"/>
      <c r="H54" s="67"/>
      <c r="I54" s="67"/>
      <c r="J54" s="67"/>
      <c r="K54" s="71"/>
      <c r="L54" s="72"/>
      <c r="M54" s="71"/>
      <c r="N54" s="71"/>
      <c r="O54" s="71"/>
      <c r="P54" s="71"/>
    </row>
    <row r="55" spans="1:16" s="4" customFormat="1" x14ac:dyDescent="0.25">
      <c r="A55" s="13">
        <f t="shared" si="6"/>
        <v>44</v>
      </c>
      <c r="B55" s="14"/>
      <c r="C55" s="96" t="s">
        <v>96</v>
      </c>
      <c r="D55" s="97" t="s">
        <v>40</v>
      </c>
      <c r="E55" s="98">
        <v>2</v>
      </c>
      <c r="F55" s="47"/>
      <c r="G55" s="47"/>
      <c r="H55" s="71"/>
      <c r="I55" s="71"/>
      <c r="J55" s="73"/>
      <c r="K55" s="71"/>
      <c r="L55" s="72"/>
      <c r="M55" s="71"/>
      <c r="N55" s="71"/>
      <c r="O55" s="71"/>
      <c r="P55" s="71"/>
    </row>
    <row r="56" spans="1:16" s="4" customFormat="1" x14ac:dyDescent="0.25">
      <c r="A56" s="13">
        <f t="shared" si="6"/>
        <v>45</v>
      </c>
      <c r="B56" s="87"/>
      <c r="C56" s="96" t="s">
        <v>97</v>
      </c>
      <c r="D56" s="97" t="s">
        <v>40</v>
      </c>
      <c r="E56" s="98">
        <v>8</v>
      </c>
      <c r="F56" s="88"/>
      <c r="G56" s="88"/>
      <c r="H56" s="67"/>
      <c r="I56" s="67"/>
      <c r="J56" s="67"/>
      <c r="K56" s="71"/>
      <c r="L56" s="72"/>
      <c r="M56" s="71"/>
      <c r="N56" s="71"/>
      <c r="O56" s="71"/>
      <c r="P56" s="71"/>
    </row>
    <row r="57" spans="1:16" s="4" customFormat="1" x14ac:dyDescent="0.25">
      <c r="A57" s="13">
        <f t="shared" si="6"/>
        <v>46</v>
      </c>
      <c r="B57" s="14"/>
      <c r="C57" s="96" t="s">
        <v>98</v>
      </c>
      <c r="D57" s="97" t="s">
        <v>44</v>
      </c>
      <c r="E57" s="98">
        <v>2.65</v>
      </c>
      <c r="F57" s="47"/>
      <c r="G57" s="47"/>
      <c r="H57" s="67"/>
      <c r="I57" s="67"/>
      <c r="J57" s="67"/>
      <c r="K57" s="71"/>
      <c r="L57" s="72"/>
      <c r="M57" s="71"/>
      <c r="N57" s="71"/>
      <c r="O57" s="71"/>
      <c r="P57" s="71"/>
    </row>
    <row r="58" spans="1:16" s="4" customFormat="1" x14ac:dyDescent="0.25">
      <c r="A58" s="13">
        <f t="shared" si="6"/>
        <v>47</v>
      </c>
      <c r="B58" s="14"/>
      <c r="C58" s="96" t="s">
        <v>99</v>
      </c>
      <c r="D58" s="97" t="s">
        <v>52</v>
      </c>
      <c r="E58" s="98">
        <v>4</v>
      </c>
      <c r="F58" s="47"/>
      <c r="G58" s="47"/>
      <c r="H58" s="71"/>
      <c r="I58" s="71"/>
      <c r="J58" s="73"/>
      <c r="K58" s="71"/>
      <c r="L58" s="72"/>
      <c r="M58" s="71"/>
      <c r="N58" s="71"/>
      <c r="O58" s="71"/>
      <c r="P58" s="71"/>
    </row>
    <row r="59" spans="1:16" s="4" customFormat="1" x14ac:dyDescent="0.25">
      <c r="A59" s="13">
        <f t="shared" si="6"/>
        <v>48</v>
      </c>
      <c r="B59" s="87"/>
      <c r="C59" s="96" t="s">
        <v>100</v>
      </c>
      <c r="D59" s="97" t="s">
        <v>39</v>
      </c>
      <c r="E59" s="98">
        <v>6</v>
      </c>
      <c r="F59" s="88"/>
      <c r="G59" s="88"/>
      <c r="H59" s="67"/>
      <c r="I59" s="67"/>
      <c r="J59" s="67"/>
      <c r="K59" s="71"/>
      <c r="L59" s="72"/>
      <c r="M59" s="71"/>
      <c r="N59" s="71"/>
      <c r="O59" s="71"/>
      <c r="P59" s="71"/>
    </row>
    <row r="60" spans="1:16" s="4" customFormat="1" x14ac:dyDescent="0.25">
      <c r="A60" s="13">
        <f t="shared" si="6"/>
        <v>49</v>
      </c>
      <c r="B60" s="14"/>
      <c r="C60" s="96" t="s">
        <v>101</v>
      </c>
      <c r="D60" s="97" t="s">
        <v>102</v>
      </c>
      <c r="E60" s="98">
        <v>1</v>
      </c>
      <c r="F60" s="47"/>
      <c r="G60" s="47"/>
      <c r="H60" s="67"/>
      <c r="I60" s="67"/>
      <c r="J60" s="67"/>
      <c r="K60" s="71"/>
      <c r="L60" s="72"/>
      <c r="M60" s="71"/>
      <c r="N60" s="71"/>
      <c r="O60" s="71"/>
      <c r="P60" s="71"/>
    </row>
    <row r="61" spans="1:16" s="4" customFormat="1" ht="15.6" x14ac:dyDescent="0.25">
      <c r="A61" s="13">
        <f t="shared" si="6"/>
        <v>50</v>
      </c>
      <c r="B61" s="14"/>
      <c r="C61" s="119" t="s">
        <v>20</v>
      </c>
      <c r="D61" s="13"/>
      <c r="E61" s="13"/>
      <c r="F61" s="47"/>
      <c r="G61" s="47"/>
      <c r="H61" s="67"/>
      <c r="I61" s="67"/>
      <c r="J61" s="67"/>
      <c r="K61" s="71"/>
      <c r="L61" s="72"/>
      <c r="M61" s="71"/>
      <c r="N61" s="71"/>
      <c r="O61" s="71"/>
      <c r="P61" s="71"/>
    </row>
    <row r="62" spans="1:16" s="4" customFormat="1" x14ac:dyDescent="0.25">
      <c r="A62" s="13">
        <f t="shared" si="6"/>
        <v>51</v>
      </c>
      <c r="B62" s="14"/>
      <c r="C62" s="96" t="s">
        <v>107</v>
      </c>
      <c r="D62" s="97" t="s">
        <v>40</v>
      </c>
      <c r="E62" s="98">
        <v>2</v>
      </c>
      <c r="F62" s="47"/>
      <c r="G62" s="47"/>
      <c r="H62" s="67"/>
      <c r="I62" s="67"/>
      <c r="J62" s="67"/>
      <c r="K62" s="71"/>
      <c r="L62" s="72"/>
      <c r="M62" s="71"/>
      <c r="N62" s="71"/>
      <c r="O62" s="71"/>
      <c r="P62" s="71"/>
    </row>
    <row r="63" spans="1:16" s="4" customFormat="1" x14ac:dyDescent="0.25">
      <c r="A63" s="13">
        <f t="shared" si="6"/>
        <v>52</v>
      </c>
      <c r="B63" s="14"/>
      <c r="C63" s="96" t="s">
        <v>106</v>
      </c>
      <c r="D63" s="97" t="s">
        <v>40</v>
      </c>
      <c r="E63" s="98">
        <v>2</v>
      </c>
      <c r="F63" s="47"/>
      <c r="G63" s="47"/>
      <c r="H63" s="67"/>
      <c r="I63" s="67"/>
      <c r="J63" s="67"/>
      <c r="K63" s="71"/>
      <c r="L63" s="72"/>
      <c r="M63" s="71"/>
      <c r="N63" s="71"/>
      <c r="O63" s="71"/>
      <c r="P63" s="71"/>
    </row>
    <row r="64" spans="1:16" s="4" customFormat="1" x14ac:dyDescent="0.25">
      <c r="A64" s="13">
        <f t="shared" si="6"/>
        <v>53</v>
      </c>
      <c r="B64" s="14"/>
      <c r="C64" s="96" t="s">
        <v>105</v>
      </c>
      <c r="D64" s="97" t="s">
        <v>40</v>
      </c>
      <c r="E64" s="98">
        <v>44</v>
      </c>
      <c r="F64" s="47"/>
      <c r="G64" s="47"/>
      <c r="H64" s="71"/>
      <c r="I64" s="71"/>
      <c r="J64" s="73"/>
      <c r="K64" s="71"/>
      <c r="L64" s="72"/>
      <c r="M64" s="71"/>
      <c r="N64" s="71"/>
      <c r="O64" s="71"/>
      <c r="P64" s="71"/>
    </row>
    <row r="65" spans="1:16" s="4" customFormat="1" x14ac:dyDescent="0.25">
      <c r="A65" s="13">
        <f t="shared" si="6"/>
        <v>54</v>
      </c>
      <c r="B65" s="87"/>
      <c r="C65" s="96" t="s">
        <v>104</v>
      </c>
      <c r="D65" s="97" t="s">
        <v>40</v>
      </c>
      <c r="E65" s="98">
        <v>44</v>
      </c>
      <c r="F65" s="88"/>
      <c r="G65" s="88"/>
      <c r="H65" s="67"/>
      <c r="I65" s="67"/>
      <c r="J65" s="67"/>
      <c r="K65" s="71"/>
      <c r="L65" s="72"/>
      <c r="M65" s="71"/>
      <c r="N65" s="71"/>
      <c r="O65" s="71"/>
      <c r="P65" s="71"/>
    </row>
    <row r="66" spans="1:16" s="4" customFormat="1" x14ac:dyDescent="0.25">
      <c r="A66" s="13">
        <f t="shared" si="6"/>
        <v>55</v>
      </c>
      <c r="B66" s="14"/>
      <c r="C66" s="96" t="s">
        <v>103</v>
      </c>
      <c r="D66" s="97" t="s">
        <v>40</v>
      </c>
      <c r="E66" s="98">
        <v>88</v>
      </c>
      <c r="F66" s="47"/>
      <c r="G66" s="47"/>
      <c r="H66" s="71"/>
      <c r="I66" s="71"/>
      <c r="J66" s="73"/>
      <c r="K66" s="71"/>
      <c r="L66" s="72"/>
      <c r="M66" s="71"/>
      <c r="N66" s="71"/>
      <c r="O66" s="71"/>
      <c r="P66" s="71"/>
    </row>
    <row r="67" spans="1:16" s="4" customFormat="1" x14ac:dyDescent="0.25">
      <c r="A67" s="13">
        <f t="shared" si="6"/>
        <v>56</v>
      </c>
      <c r="B67" s="14"/>
      <c r="C67" s="96" t="s">
        <v>116</v>
      </c>
      <c r="D67" s="97" t="s">
        <v>43</v>
      </c>
      <c r="E67" s="98">
        <v>1</v>
      </c>
      <c r="F67" s="47"/>
      <c r="G67" s="47"/>
      <c r="H67" s="67"/>
      <c r="I67" s="67"/>
      <c r="J67" s="67"/>
      <c r="K67" s="71"/>
      <c r="L67" s="72"/>
      <c r="M67" s="71"/>
      <c r="N67" s="71"/>
      <c r="O67" s="71"/>
      <c r="P67" s="71"/>
    </row>
    <row r="68" spans="1:16" s="4" customFormat="1" x14ac:dyDescent="0.25">
      <c r="A68" s="13">
        <f t="shared" si="6"/>
        <v>57</v>
      </c>
      <c r="B68" s="14"/>
      <c r="C68" s="96" t="s">
        <v>51</v>
      </c>
      <c r="D68" s="97" t="s">
        <v>45</v>
      </c>
      <c r="E68" s="98">
        <v>1</v>
      </c>
      <c r="F68" s="47"/>
      <c r="G68" s="47"/>
      <c r="H68" s="67"/>
      <c r="I68" s="67"/>
      <c r="J68" s="67"/>
      <c r="K68" s="71"/>
      <c r="L68" s="72"/>
      <c r="M68" s="71"/>
      <c r="N68" s="71"/>
      <c r="O68" s="71"/>
      <c r="P68" s="71"/>
    </row>
    <row r="69" spans="1:16" s="4" customFormat="1" ht="15.6" x14ac:dyDescent="0.25">
      <c r="A69" s="13">
        <f t="shared" si="6"/>
        <v>58</v>
      </c>
      <c r="B69" s="14"/>
      <c r="C69" s="119" t="s">
        <v>108</v>
      </c>
      <c r="D69" s="13"/>
      <c r="E69" s="13"/>
      <c r="F69" s="47"/>
      <c r="G69" s="47"/>
      <c r="H69" s="71"/>
      <c r="I69" s="71"/>
      <c r="J69" s="73"/>
      <c r="K69" s="71"/>
      <c r="L69" s="72"/>
      <c r="M69" s="71"/>
      <c r="N69" s="71"/>
      <c r="O69" s="71"/>
      <c r="P69" s="71"/>
    </row>
    <row r="70" spans="1:16" s="4" customFormat="1" ht="26.4" x14ac:dyDescent="0.25">
      <c r="A70" s="13">
        <f t="shared" si="6"/>
        <v>59</v>
      </c>
      <c r="B70" s="14"/>
      <c r="C70" s="96" t="s">
        <v>109</v>
      </c>
      <c r="D70" s="97" t="s">
        <v>115</v>
      </c>
      <c r="E70" s="98">
        <v>95.03</v>
      </c>
      <c r="F70" s="47"/>
      <c r="G70" s="47"/>
      <c r="H70" s="67"/>
      <c r="I70" s="67"/>
      <c r="J70" s="67"/>
      <c r="K70" s="71"/>
      <c r="L70" s="72"/>
      <c r="M70" s="71"/>
      <c r="N70" s="71"/>
      <c r="O70" s="71"/>
      <c r="P70" s="71"/>
    </row>
    <row r="71" spans="1:16" s="4" customFormat="1" ht="26.4" x14ac:dyDescent="0.25">
      <c r="A71" s="13">
        <f t="shared" si="6"/>
        <v>60</v>
      </c>
      <c r="B71" s="14"/>
      <c r="C71" s="96" t="s">
        <v>110</v>
      </c>
      <c r="D71" s="97" t="s">
        <v>115</v>
      </c>
      <c r="E71" s="98">
        <v>273.55</v>
      </c>
      <c r="F71" s="47"/>
      <c r="G71" s="47"/>
      <c r="H71" s="67"/>
      <c r="I71" s="67"/>
      <c r="J71" s="67"/>
      <c r="K71" s="71"/>
      <c r="L71" s="72"/>
      <c r="M71" s="71"/>
      <c r="N71" s="71"/>
      <c r="O71" s="71"/>
      <c r="P71" s="71"/>
    </row>
    <row r="72" spans="1:16" s="4" customFormat="1" x14ac:dyDescent="0.25">
      <c r="A72" s="13">
        <f t="shared" si="6"/>
        <v>61</v>
      </c>
      <c r="B72" s="14"/>
      <c r="C72" s="96" t="s">
        <v>111</v>
      </c>
      <c r="D72" s="97" t="s">
        <v>47</v>
      </c>
      <c r="E72" s="98">
        <v>4</v>
      </c>
      <c r="F72" s="47"/>
      <c r="G72" s="47"/>
      <c r="H72" s="71"/>
      <c r="I72" s="71"/>
      <c r="J72" s="73"/>
      <c r="K72" s="71"/>
      <c r="L72" s="72"/>
      <c r="M72" s="71"/>
      <c r="N72" s="71"/>
      <c r="O72" s="71"/>
      <c r="P72" s="71"/>
    </row>
    <row r="73" spans="1:16" s="4" customFormat="1" x14ac:dyDescent="0.25">
      <c r="A73" s="13">
        <f t="shared" si="6"/>
        <v>62</v>
      </c>
      <c r="B73" s="14"/>
      <c r="C73" s="96" t="s">
        <v>112</v>
      </c>
      <c r="D73" s="97" t="s">
        <v>47</v>
      </c>
      <c r="E73" s="98">
        <v>2</v>
      </c>
      <c r="F73" s="47"/>
      <c r="G73" s="47"/>
      <c r="H73" s="71"/>
      <c r="I73" s="71"/>
      <c r="J73" s="73"/>
      <c r="K73" s="71"/>
      <c r="L73" s="72"/>
      <c r="M73" s="71"/>
      <c r="N73" s="71"/>
      <c r="O73" s="71"/>
      <c r="P73" s="71"/>
    </row>
    <row r="74" spans="1:16" s="4" customFormat="1" x14ac:dyDescent="0.25">
      <c r="A74" s="13">
        <f t="shared" si="6"/>
        <v>63</v>
      </c>
      <c r="B74" s="14"/>
      <c r="C74" s="96" t="s">
        <v>113</v>
      </c>
      <c r="D74" s="97" t="s">
        <v>47</v>
      </c>
      <c r="E74" s="98">
        <v>2</v>
      </c>
      <c r="F74" s="47"/>
      <c r="G74" s="47"/>
      <c r="H74" s="71"/>
      <c r="I74" s="71"/>
      <c r="J74" s="73"/>
      <c r="K74" s="71"/>
      <c r="L74" s="72"/>
      <c r="M74" s="71"/>
      <c r="N74" s="71"/>
      <c r="O74" s="71"/>
      <c r="P74" s="71"/>
    </row>
    <row r="75" spans="1:16" s="4" customFormat="1" x14ac:dyDescent="0.25">
      <c r="A75" s="13">
        <f t="shared" si="6"/>
        <v>64</v>
      </c>
      <c r="B75" s="14"/>
      <c r="C75" s="96" t="s">
        <v>114</v>
      </c>
      <c r="D75" s="97" t="s">
        <v>47</v>
      </c>
      <c r="E75" s="98">
        <v>11</v>
      </c>
      <c r="F75" s="47"/>
      <c r="G75" s="47"/>
      <c r="H75" s="71"/>
      <c r="I75" s="71"/>
      <c r="J75" s="73"/>
      <c r="K75" s="71"/>
      <c r="L75" s="72"/>
      <c r="M75" s="71"/>
      <c r="N75" s="71"/>
      <c r="O75" s="71"/>
      <c r="P75" s="71"/>
    </row>
    <row r="76" spans="1:16" s="4" customFormat="1" ht="15.6" x14ac:dyDescent="0.25">
      <c r="A76" s="13">
        <f t="shared" ref="A76:A116" si="7">A75+1</f>
        <v>65</v>
      </c>
      <c r="B76" s="14"/>
      <c r="C76" s="123" t="s">
        <v>158</v>
      </c>
      <c r="D76" s="52"/>
      <c r="E76" s="53"/>
      <c r="F76" s="47"/>
      <c r="G76" s="47"/>
      <c r="H76" s="71"/>
      <c r="I76" s="71"/>
      <c r="J76" s="73"/>
      <c r="K76" s="71"/>
      <c r="L76" s="72"/>
      <c r="M76" s="71"/>
      <c r="N76" s="71"/>
      <c r="O76" s="71"/>
      <c r="P76" s="71"/>
    </row>
    <row r="77" spans="1:16" s="4" customFormat="1" x14ac:dyDescent="0.25">
      <c r="A77" s="13">
        <f t="shared" si="7"/>
        <v>66</v>
      </c>
      <c r="B77" s="14"/>
      <c r="C77" s="108" t="s">
        <v>157</v>
      </c>
      <c r="D77" s="104" t="s">
        <v>47</v>
      </c>
      <c r="E77" s="105">
        <v>200</v>
      </c>
      <c r="F77" s="59"/>
      <c r="G77" s="47"/>
      <c r="H77" s="71"/>
      <c r="I77" s="71"/>
      <c r="J77" s="73"/>
      <c r="K77" s="71"/>
      <c r="L77" s="72"/>
      <c r="M77" s="71"/>
      <c r="N77" s="71"/>
      <c r="O77" s="71"/>
      <c r="P77" s="71"/>
    </row>
    <row r="78" spans="1:16" s="4" customFormat="1" x14ac:dyDescent="0.25">
      <c r="A78" s="13">
        <f t="shared" si="7"/>
        <v>67</v>
      </c>
      <c r="B78" s="14"/>
      <c r="C78" s="108" t="s">
        <v>156</v>
      </c>
      <c r="D78" s="104" t="s">
        <v>47</v>
      </c>
      <c r="E78" s="105">
        <v>120</v>
      </c>
      <c r="F78" s="59"/>
      <c r="G78" s="47"/>
      <c r="H78" s="75"/>
      <c r="I78" s="75"/>
      <c r="J78" s="73"/>
      <c r="K78" s="71"/>
      <c r="L78" s="72"/>
      <c r="M78" s="71"/>
      <c r="N78" s="71"/>
      <c r="O78" s="71"/>
      <c r="P78" s="71"/>
    </row>
    <row r="79" spans="1:16" s="4" customFormat="1" x14ac:dyDescent="0.25">
      <c r="A79" s="13">
        <f t="shared" si="7"/>
        <v>68</v>
      </c>
      <c r="B79" s="14"/>
      <c r="C79" s="108" t="s">
        <v>155</v>
      </c>
      <c r="D79" s="104" t="s">
        <v>47</v>
      </c>
      <c r="E79" s="105">
        <v>28</v>
      </c>
      <c r="F79" s="59"/>
      <c r="G79" s="47"/>
      <c r="H79" s="75"/>
      <c r="I79" s="75"/>
      <c r="J79" s="73"/>
      <c r="K79" s="71"/>
      <c r="L79" s="72"/>
      <c r="M79" s="71"/>
      <c r="N79" s="71"/>
      <c r="O79" s="71"/>
      <c r="P79" s="71"/>
    </row>
    <row r="80" spans="1:16" s="4" customFormat="1" x14ac:dyDescent="0.25">
      <c r="A80" s="13">
        <f t="shared" si="7"/>
        <v>69</v>
      </c>
      <c r="B80" s="14"/>
      <c r="C80" s="103" t="s">
        <v>154</v>
      </c>
      <c r="D80" s="104" t="s">
        <v>47</v>
      </c>
      <c r="E80" s="105">
        <v>4</v>
      </c>
      <c r="F80" s="59"/>
      <c r="G80" s="47"/>
      <c r="H80" s="75"/>
      <c r="I80" s="75"/>
      <c r="J80" s="73"/>
      <c r="K80" s="71"/>
      <c r="L80" s="72"/>
      <c r="M80" s="71"/>
      <c r="N80" s="71"/>
      <c r="O80" s="71"/>
      <c r="P80" s="71"/>
    </row>
    <row r="81" spans="1:16" s="4" customFormat="1" ht="26.4" x14ac:dyDescent="0.25">
      <c r="A81" s="13">
        <f t="shared" si="7"/>
        <v>70</v>
      </c>
      <c r="B81" s="14"/>
      <c r="C81" s="103" t="s">
        <v>153</v>
      </c>
      <c r="D81" s="104" t="s">
        <v>47</v>
      </c>
      <c r="E81" s="105">
        <v>200</v>
      </c>
      <c r="F81" s="59"/>
      <c r="G81" s="47"/>
      <c r="H81" s="75"/>
      <c r="I81" s="75"/>
      <c r="J81" s="73"/>
      <c r="K81" s="71"/>
      <c r="L81" s="72"/>
      <c r="M81" s="71"/>
      <c r="N81" s="71"/>
      <c r="O81" s="71"/>
      <c r="P81" s="71"/>
    </row>
    <row r="82" spans="1:16" s="4" customFormat="1" ht="26.4" x14ac:dyDescent="0.25">
      <c r="A82" s="13">
        <f t="shared" si="7"/>
        <v>71</v>
      </c>
      <c r="B82" s="14"/>
      <c r="C82" s="103" t="s">
        <v>153</v>
      </c>
      <c r="D82" s="104" t="s">
        <v>48</v>
      </c>
      <c r="E82" s="105">
        <v>450</v>
      </c>
      <c r="F82" s="59"/>
      <c r="G82" s="47"/>
      <c r="H82" s="75"/>
      <c r="I82" s="75"/>
      <c r="J82" s="73"/>
      <c r="K82" s="71"/>
      <c r="L82" s="72"/>
      <c r="M82" s="71"/>
      <c r="N82" s="71"/>
      <c r="O82" s="71"/>
      <c r="P82" s="71"/>
    </row>
    <row r="83" spans="1:16" s="4" customFormat="1" x14ac:dyDescent="0.25">
      <c r="A83" s="13">
        <f t="shared" si="7"/>
        <v>72</v>
      </c>
      <c r="B83" s="14"/>
      <c r="C83" s="103" t="s">
        <v>152</v>
      </c>
      <c r="D83" s="104" t="s">
        <v>47</v>
      </c>
      <c r="E83" s="105">
        <v>350</v>
      </c>
      <c r="F83" s="59"/>
      <c r="G83" s="47"/>
      <c r="H83" s="75"/>
      <c r="I83" s="75"/>
      <c r="J83" s="73"/>
      <c r="K83" s="71"/>
      <c r="L83" s="72"/>
      <c r="M83" s="71"/>
      <c r="N83" s="71"/>
      <c r="O83" s="71"/>
      <c r="P83" s="71"/>
    </row>
    <row r="84" spans="1:16" s="4" customFormat="1" x14ac:dyDescent="0.25">
      <c r="A84" s="13">
        <f t="shared" si="7"/>
        <v>73</v>
      </c>
      <c r="B84" s="14"/>
      <c r="C84" s="103" t="s">
        <v>151</v>
      </c>
      <c r="D84" s="104" t="s">
        <v>39</v>
      </c>
      <c r="E84" s="105">
        <v>690</v>
      </c>
      <c r="F84" s="59"/>
      <c r="G84" s="47"/>
      <c r="H84" s="75"/>
      <c r="I84" s="75"/>
      <c r="J84" s="73"/>
      <c r="K84" s="71"/>
      <c r="L84" s="72"/>
      <c r="M84" s="71"/>
      <c r="N84" s="71"/>
      <c r="O84" s="71"/>
      <c r="P84" s="71"/>
    </row>
    <row r="85" spans="1:16" s="4" customFormat="1" x14ac:dyDescent="0.25">
      <c r="A85" s="13">
        <f t="shared" si="7"/>
        <v>74</v>
      </c>
      <c r="B85" s="14"/>
      <c r="C85" s="103" t="s">
        <v>150</v>
      </c>
      <c r="D85" s="104" t="s">
        <v>47</v>
      </c>
      <c r="E85" s="105">
        <v>9</v>
      </c>
      <c r="F85" s="59"/>
      <c r="G85" s="47"/>
      <c r="H85" s="75"/>
      <c r="I85" s="75"/>
      <c r="J85" s="73"/>
      <c r="K85" s="71"/>
      <c r="L85" s="72"/>
      <c r="M85" s="71"/>
      <c r="N85" s="71"/>
      <c r="O85" s="71"/>
      <c r="P85" s="71"/>
    </row>
    <row r="86" spans="1:16" s="4" customFormat="1" x14ac:dyDescent="0.25">
      <c r="A86" s="13">
        <f t="shared" si="7"/>
        <v>75</v>
      </c>
      <c r="B86" s="14"/>
      <c r="C86" s="103" t="s">
        <v>149</v>
      </c>
      <c r="D86" s="104" t="s">
        <v>47</v>
      </c>
      <c r="E86" s="105">
        <v>1</v>
      </c>
      <c r="F86" s="59"/>
      <c r="G86" s="47"/>
      <c r="H86" s="75"/>
      <c r="I86" s="75"/>
      <c r="J86" s="73"/>
      <c r="K86" s="71"/>
      <c r="L86" s="72"/>
      <c r="M86" s="71"/>
      <c r="N86" s="71"/>
      <c r="O86" s="71"/>
      <c r="P86" s="71"/>
    </row>
    <row r="87" spans="1:16" s="4" customFormat="1" x14ac:dyDescent="0.25">
      <c r="A87" s="13">
        <f t="shared" si="7"/>
        <v>76</v>
      </c>
      <c r="B87" s="14"/>
      <c r="C87" s="103" t="s">
        <v>148</v>
      </c>
      <c r="D87" s="104" t="s">
        <v>47</v>
      </c>
      <c r="E87" s="105">
        <v>1</v>
      </c>
      <c r="F87" s="59"/>
      <c r="G87" s="47"/>
      <c r="H87" s="75"/>
      <c r="I87" s="75"/>
      <c r="J87" s="73"/>
      <c r="K87" s="71"/>
      <c r="L87" s="72"/>
      <c r="M87" s="71"/>
      <c r="N87" s="71"/>
      <c r="O87" s="71"/>
      <c r="P87" s="71"/>
    </row>
    <row r="88" spans="1:16" s="4" customFormat="1" x14ac:dyDescent="0.25">
      <c r="A88" s="13">
        <f t="shared" si="7"/>
        <v>77</v>
      </c>
      <c r="B88" s="14"/>
      <c r="C88" s="103" t="s">
        <v>147</v>
      </c>
      <c r="D88" s="104" t="s">
        <v>47</v>
      </c>
      <c r="E88" s="105">
        <v>2</v>
      </c>
      <c r="F88" s="59"/>
      <c r="G88" s="47"/>
      <c r="H88" s="75"/>
      <c r="I88" s="75"/>
      <c r="J88" s="73"/>
      <c r="K88" s="71"/>
      <c r="L88" s="72"/>
      <c r="M88" s="71"/>
      <c r="N88" s="71"/>
      <c r="O88" s="71"/>
      <c r="P88" s="71"/>
    </row>
    <row r="89" spans="1:16" s="4" customFormat="1" x14ac:dyDescent="0.25">
      <c r="A89" s="13">
        <f t="shared" si="7"/>
        <v>78</v>
      </c>
      <c r="B89" s="14"/>
      <c r="C89" s="103" t="s">
        <v>146</v>
      </c>
      <c r="D89" s="104" t="s">
        <v>47</v>
      </c>
      <c r="E89" s="105">
        <v>1</v>
      </c>
      <c r="F89" s="59"/>
      <c r="G89" s="47"/>
      <c r="H89" s="75"/>
      <c r="I89" s="75"/>
      <c r="J89" s="73"/>
      <c r="K89" s="71"/>
      <c r="L89" s="72"/>
      <c r="M89" s="71"/>
      <c r="N89" s="71"/>
      <c r="O89" s="71"/>
      <c r="P89" s="71"/>
    </row>
    <row r="90" spans="1:16" s="4" customFormat="1" ht="26.4" x14ac:dyDescent="0.25">
      <c r="A90" s="13">
        <f t="shared" si="7"/>
        <v>79</v>
      </c>
      <c r="B90" s="14"/>
      <c r="C90" s="103" t="s">
        <v>145</v>
      </c>
      <c r="D90" s="104" t="s">
        <v>49</v>
      </c>
      <c r="E90" s="105">
        <v>9</v>
      </c>
      <c r="F90" s="59"/>
      <c r="G90" s="47"/>
      <c r="H90" s="75"/>
      <c r="I90" s="75"/>
      <c r="J90" s="73"/>
      <c r="K90" s="71"/>
      <c r="L90" s="72"/>
      <c r="M90" s="71"/>
      <c r="N90" s="71"/>
      <c r="O90" s="71"/>
      <c r="P90" s="71"/>
    </row>
    <row r="91" spans="1:16" s="4" customFormat="1" x14ac:dyDescent="0.25">
      <c r="A91" s="13">
        <f t="shared" si="7"/>
        <v>80</v>
      </c>
      <c r="B91" s="14"/>
      <c r="C91" s="103" t="s">
        <v>144</v>
      </c>
      <c r="D91" s="104" t="s">
        <v>49</v>
      </c>
      <c r="E91" s="105">
        <v>5</v>
      </c>
      <c r="F91" s="59"/>
      <c r="G91" s="47"/>
      <c r="H91" s="75"/>
      <c r="I91" s="75"/>
      <c r="J91" s="73"/>
      <c r="K91" s="71"/>
      <c r="L91" s="72"/>
      <c r="M91" s="71"/>
      <c r="N91" s="71"/>
      <c r="O91" s="71"/>
      <c r="P91" s="71"/>
    </row>
    <row r="92" spans="1:16" s="4" customFormat="1" x14ac:dyDescent="0.25">
      <c r="A92" s="13">
        <f t="shared" si="7"/>
        <v>81</v>
      </c>
      <c r="B92" s="14"/>
      <c r="C92" s="103" t="s">
        <v>143</v>
      </c>
      <c r="D92" s="104" t="s">
        <v>49</v>
      </c>
      <c r="E92" s="105">
        <v>1</v>
      </c>
      <c r="F92" s="59"/>
      <c r="G92" s="47"/>
      <c r="H92" s="75"/>
      <c r="I92" s="75"/>
      <c r="J92" s="73"/>
      <c r="K92" s="71"/>
      <c r="L92" s="72"/>
      <c r="M92" s="71"/>
      <c r="N92" s="71"/>
      <c r="O92" s="71"/>
      <c r="P92" s="71"/>
    </row>
    <row r="93" spans="1:16" s="4" customFormat="1" ht="26.4" x14ac:dyDescent="0.25">
      <c r="A93" s="13">
        <f t="shared" si="7"/>
        <v>82</v>
      </c>
      <c r="B93" s="14"/>
      <c r="C93" s="103" t="s">
        <v>142</v>
      </c>
      <c r="D93" s="104" t="s">
        <v>49</v>
      </c>
      <c r="E93" s="105">
        <v>1</v>
      </c>
      <c r="F93" s="59"/>
      <c r="G93" s="47"/>
      <c r="H93" s="75"/>
      <c r="I93" s="75"/>
      <c r="J93" s="73"/>
      <c r="K93" s="71"/>
      <c r="L93" s="72"/>
      <c r="M93" s="71"/>
      <c r="N93" s="71"/>
      <c r="O93" s="71"/>
      <c r="P93" s="71"/>
    </row>
    <row r="94" spans="1:16" s="4" customFormat="1" x14ac:dyDescent="0.25">
      <c r="A94" s="13">
        <f t="shared" si="7"/>
        <v>83</v>
      </c>
      <c r="B94" s="14"/>
      <c r="C94" s="103" t="s">
        <v>141</v>
      </c>
      <c r="D94" s="104" t="s">
        <v>49</v>
      </c>
      <c r="E94" s="105">
        <v>1</v>
      </c>
      <c r="F94" s="59"/>
      <c r="G94" s="47"/>
      <c r="H94" s="75"/>
      <c r="I94" s="75"/>
      <c r="J94" s="73"/>
      <c r="K94" s="71"/>
      <c r="L94" s="72"/>
      <c r="M94" s="71"/>
      <c r="N94" s="71"/>
      <c r="O94" s="71"/>
      <c r="P94" s="71"/>
    </row>
    <row r="95" spans="1:16" s="4" customFormat="1" ht="39.6" x14ac:dyDescent="0.25">
      <c r="A95" s="13">
        <f t="shared" si="7"/>
        <v>84</v>
      </c>
      <c r="B95" s="14"/>
      <c r="C95" s="103" t="s">
        <v>140</v>
      </c>
      <c r="D95" s="104" t="s">
        <v>49</v>
      </c>
      <c r="E95" s="105">
        <v>2</v>
      </c>
      <c r="F95" s="59"/>
      <c r="G95" s="47"/>
      <c r="H95" s="75"/>
      <c r="I95" s="75"/>
      <c r="J95" s="73"/>
      <c r="K95" s="71"/>
      <c r="L95" s="72"/>
      <c r="M95" s="71"/>
      <c r="N95" s="71"/>
      <c r="O95" s="71"/>
      <c r="P95" s="71"/>
    </row>
    <row r="96" spans="1:16" s="4" customFormat="1" x14ac:dyDescent="0.25">
      <c r="A96" s="13">
        <f t="shared" si="7"/>
        <v>85</v>
      </c>
      <c r="B96" s="14"/>
      <c r="C96" s="103" t="s">
        <v>139</v>
      </c>
      <c r="D96" s="104" t="s">
        <v>49</v>
      </c>
      <c r="E96" s="105">
        <v>3</v>
      </c>
      <c r="F96" s="59"/>
      <c r="G96" s="47"/>
      <c r="H96" s="75"/>
      <c r="I96" s="75"/>
      <c r="J96" s="73"/>
      <c r="K96" s="71"/>
      <c r="L96" s="72"/>
      <c r="M96" s="71"/>
      <c r="N96" s="71"/>
      <c r="O96" s="71"/>
      <c r="P96" s="71"/>
    </row>
    <row r="97" spans="1:16" s="4" customFormat="1" x14ac:dyDescent="0.25">
      <c r="A97" s="13">
        <f t="shared" si="7"/>
        <v>86</v>
      </c>
      <c r="B97" s="14"/>
      <c r="C97" s="103" t="s">
        <v>138</v>
      </c>
      <c r="D97" s="104" t="s">
        <v>49</v>
      </c>
      <c r="E97" s="105">
        <v>3</v>
      </c>
      <c r="F97" s="59"/>
      <c r="G97" s="47"/>
      <c r="H97" s="75"/>
      <c r="I97" s="75"/>
      <c r="J97" s="73"/>
      <c r="K97" s="71"/>
      <c r="L97" s="72"/>
      <c r="M97" s="71"/>
      <c r="N97" s="71"/>
      <c r="O97" s="71"/>
      <c r="P97" s="71"/>
    </row>
    <row r="98" spans="1:16" s="4" customFormat="1" x14ac:dyDescent="0.25">
      <c r="A98" s="13">
        <f t="shared" si="7"/>
        <v>87</v>
      </c>
      <c r="B98" s="14"/>
      <c r="C98" s="103" t="s">
        <v>137</v>
      </c>
      <c r="D98" s="104" t="s">
        <v>49</v>
      </c>
      <c r="E98" s="105">
        <v>1</v>
      </c>
      <c r="F98" s="59"/>
      <c r="G98" s="47"/>
      <c r="H98" s="75"/>
      <c r="I98" s="75"/>
      <c r="J98" s="73"/>
      <c r="K98" s="71"/>
      <c r="L98" s="72"/>
      <c r="M98" s="71"/>
      <c r="N98" s="71"/>
      <c r="O98" s="71"/>
      <c r="P98" s="71"/>
    </row>
    <row r="99" spans="1:16" s="4" customFormat="1" x14ac:dyDescent="0.25">
      <c r="A99" s="13">
        <f t="shared" si="7"/>
        <v>88</v>
      </c>
      <c r="B99" s="14"/>
      <c r="C99" s="103" t="s">
        <v>136</v>
      </c>
      <c r="D99" s="104" t="s">
        <v>47</v>
      </c>
      <c r="E99" s="105">
        <v>1</v>
      </c>
      <c r="F99" s="59"/>
      <c r="G99" s="47"/>
      <c r="H99" s="67"/>
      <c r="I99" s="67"/>
      <c r="J99" s="67"/>
      <c r="K99" s="71"/>
      <c r="L99" s="72"/>
      <c r="M99" s="71"/>
      <c r="N99" s="71"/>
      <c r="O99" s="71"/>
      <c r="P99" s="71"/>
    </row>
    <row r="100" spans="1:16" s="4" customFormat="1" x14ac:dyDescent="0.25">
      <c r="A100" s="13">
        <f t="shared" si="7"/>
        <v>89</v>
      </c>
      <c r="B100" s="14"/>
      <c r="C100" s="103" t="s">
        <v>135</v>
      </c>
      <c r="D100" s="104" t="s">
        <v>47</v>
      </c>
      <c r="E100" s="105">
        <v>2</v>
      </c>
      <c r="F100" s="59"/>
      <c r="G100" s="47"/>
      <c r="H100" s="67"/>
      <c r="I100" s="67"/>
      <c r="J100" s="67"/>
      <c r="K100" s="71"/>
      <c r="L100" s="72"/>
      <c r="M100" s="71"/>
      <c r="N100" s="71"/>
      <c r="O100" s="71"/>
      <c r="P100" s="71"/>
    </row>
    <row r="101" spans="1:16" s="4" customFormat="1" x14ac:dyDescent="0.25">
      <c r="A101" s="13">
        <f t="shared" si="7"/>
        <v>90</v>
      </c>
      <c r="B101" s="14"/>
      <c r="C101" s="103" t="s">
        <v>134</v>
      </c>
      <c r="D101" s="104" t="s">
        <v>47</v>
      </c>
      <c r="E101" s="105">
        <v>3</v>
      </c>
      <c r="F101" s="59"/>
      <c r="G101" s="47"/>
      <c r="H101" s="67"/>
      <c r="I101" s="67"/>
      <c r="J101" s="67"/>
      <c r="K101" s="71"/>
      <c r="L101" s="72"/>
      <c r="M101" s="71"/>
      <c r="N101" s="71"/>
      <c r="O101" s="71"/>
      <c r="P101" s="71"/>
    </row>
    <row r="102" spans="1:16" s="4" customFormat="1" ht="15.6" x14ac:dyDescent="0.25">
      <c r="A102" s="13">
        <f t="shared" si="7"/>
        <v>91</v>
      </c>
      <c r="B102" s="14"/>
      <c r="C102" s="103" t="s">
        <v>133</v>
      </c>
      <c r="D102" s="104" t="s">
        <v>50</v>
      </c>
      <c r="E102" s="105">
        <v>2.1</v>
      </c>
      <c r="F102" s="59"/>
      <c r="G102" s="47"/>
      <c r="H102" s="75"/>
      <c r="I102" s="75"/>
      <c r="J102" s="73"/>
      <c r="K102" s="71"/>
      <c r="L102" s="72"/>
      <c r="M102" s="71"/>
      <c r="N102" s="71"/>
      <c r="O102" s="71"/>
      <c r="P102" s="71"/>
    </row>
    <row r="103" spans="1:16" s="4" customFormat="1" x14ac:dyDescent="0.25">
      <c r="A103" s="13">
        <f t="shared" si="7"/>
        <v>92</v>
      </c>
      <c r="B103" s="14"/>
      <c r="C103" s="103" t="s">
        <v>132</v>
      </c>
      <c r="D103" s="104" t="s">
        <v>39</v>
      </c>
      <c r="E103" s="105">
        <v>80</v>
      </c>
      <c r="F103" s="59"/>
      <c r="G103" s="47"/>
      <c r="H103" s="67"/>
      <c r="I103" s="67"/>
      <c r="J103" s="67"/>
      <c r="K103" s="71"/>
      <c r="L103" s="72"/>
      <c r="M103" s="71"/>
      <c r="N103" s="71"/>
      <c r="O103" s="71"/>
      <c r="P103" s="71"/>
    </row>
    <row r="104" spans="1:16" s="4" customFormat="1" x14ac:dyDescent="0.25">
      <c r="A104" s="13">
        <f t="shared" si="7"/>
        <v>93</v>
      </c>
      <c r="B104" s="14"/>
      <c r="C104" s="103" t="s">
        <v>131</v>
      </c>
      <c r="D104" s="104" t="s">
        <v>39</v>
      </c>
      <c r="E104" s="105">
        <v>50</v>
      </c>
      <c r="F104" s="59"/>
      <c r="G104" s="47"/>
      <c r="H104" s="67"/>
      <c r="I104" s="67"/>
      <c r="J104" s="67"/>
      <c r="K104" s="71"/>
      <c r="L104" s="72"/>
      <c r="M104" s="71"/>
      <c r="N104" s="71"/>
      <c r="O104" s="71"/>
      <c r="P104" s="71"/>
    </row>
    <row r="105" spans="1:16" s="4" customFormat="1" x14ac:dyDescent="0.25">
      <c r="A105" s="13">
        <f t="shared" si="7"/>
        <v>94</v>
      </c>
      <c r="B105" s="14"/>
      <c r="C105" s="103" t="s">
        <v>130</v>
      </c>
      <c r="D105" s="104" t="s">
        <v>39</v>
      </c>
      <c r="E105" s="105">
        <v>15</v>
      </c>
      <c r="F105" s="59"/>
      <c r="G105" s="47"/>
      <c r="H105" s="75"/>
      <c r="I105" s="75"/>
      <c r="J105" s="73"/>
      <c r="K105" s="71"/>
      <c r="L105" s="72"/>
      <c r="M105" s="71"/>
      <c r="N105" s="71"/>
      <c r="O105" s="71"/>
      <c r="P105" s="71"/>
    </row>
    <row r="106" spans="1:16" s="4" customFormat="1" x14ac:dyDescent="0.25">
      <c r="A106" s="13">
        <f t="shared" si="7"/>
        <v>95</v>
      </c>
      <c r="B106" s="14"/>
      <c r="C106" s="103" t="s">
        <v>129</v>
      </c>
      <c r="D106" s="104" t="s">
        <v>47</v>
      </c>
      <c r="E106" s="105">
        <v>3</v>
      </c>
      <c r="F106" s="59"/>
      <c r="G106" s="47"/>
      <c r="H106" s="77"/>
      <c r="I106" s="77"/>
      <c r="J106" s="77"/>
      <c r="K106" s="71"/>
      <c r="L106" s="72"/>
      <c r="M106" s="71"/>
      <c r="N106" s="71"/>
      <c r="O106" s="71"/>
      <c r="P106" s="71"/>
    </row>
    <row r="107" spans="1:16" s="4" customFormat="1" x14ac:dyDescent="0.25">
      <c r="A107" s="13">
        <f t="shared" si="7"/>
        <v>96</v>
      </c>
      <c r="B107" s="14"/>
      <c r="C107" s="103" t="s">
        <v>128</v>
      </c>
      <c r="D107" s="104" t="s">
        <v>47</v>
      </c>
      <c r="E107" s="105">
        <v>3</v>
      </c>
      <c r="F107" s="59"/>
      <c r="G107" s="47"/>
      <c r="H107" s="75"/>
      <c r="I107" s="75"/>
      <c r="J107" s="73"/>
      <c r="K107" s="71"/>
      <c r="L107" s="72"/>
      <c r="M107" s="71"/>
      <c r="N107" s="71"/>
      <c r="O107" s="71"/>
      <c r="P107" s="71"/>
    </row>
    <row r="108" spans="1:16" s="4" customFormat="1" x14ac:dyDescent="0.25">
      <c r="A108" s="13">
        <f t="shared" si="7"/>
        <v>97</v>
      </c>
      <c r="B108" s="14"/>
      <c r="C108" s="103" t="s">
        <v>127</v>
      </c>
      <c r="D108" s="104" t="s">
        <v>47</v>
      </c>
      <c r="E108" s="105">
        <v>3</v>
      </c>
      <c r="F108" s="59"/>
      <c r="G108" s="47"/>
      <c r="H108" s="67"/>
      <c r="I108" s="67"/>
      <c r="J108" s="67"/>
      <c r="K108" s="71"/>
      <c r="L108" s="72"/>
      <c r="M108" s="71"/>
      <c r="N108" s="71"/>
      <c r="O108" s="71"/>
      <c r="P108" s="71"/>
    </row>
    <row r="109" spans="1:16" s="4" customFormat="1" x14ac:dyDescent="0.25">
      <c r="A109" s="13">
        <f t="shared" si="7"/>
        <v>98</v>
      </c>
      <c r="B109" s="14"/>
      <c r="C109" s="103" t="s">
        <v>126</v>
      </c>
      <c r="D109" s="104" t="s">
        <v>47</v>
      </c>
      <c r="E109" s="105">
        <v>1</v>
      </c>
      <c r="F109" s="59"/>
      <c r="G109" s="47"/>
      <c r="H109" s="71"/>
      <c r="I109" s="71"/>
      <c r="J109" s="73"/>
      <c r="K109" s="71"/>
      <c r="L109" s="72"/>
      <c r="M109" s="71"/>
      <c r="N109" s="71"/>
      <c r="O109" s="71"/>
      <c r="P109" s="71"/>
    </row>
    <row r="110" spans="1:16" s="4" customFormat="1" x14ac:dyDescent="0.25">
      <c r="A110" s="13">
        <f t="shared" si="7"/>
        <v>99</v>
      </c>
      <c r="B110" s="14"/>
      <c r="C110" s="103" t="s">
        <v>125</v>
      </c>
      <c r="D110" s="104" t="s">
        <v>47</v>
      </c>
      <c r="E110" s="105">
        <v>1</v>
      </c>
      <c r="F110" s="59"/>
      <c r="G110" s="47"/>
      <c r="H110" s="71"/>
      <c r="I110" s="71"/>
      <c r="J110" s="73"/>
      <c r="K110" s="71"/>
      <c r="L110" s="72"/>
      <c r="M110" s="71"/>
      <c r="N110" s="71"/>
      <c r="O110" s="71"/>
      <c r="P110" s="71"/>
    </row>
    <row r="111" spans="1:16" s="4" customFormat="1" x14ac:dyDescent="0.25">
      <c r="A111" s="13">
        <f t="shared" si="7"/>
        <v>100</v>
      </c>
      <c r="B111" s="14"/>
      <c r="C111" s="103" t="s">
        <v>124</v>
      </c>
      <c r="D111" s="104" t="s">
        <v>49</v>
      </c>
      <c r="E111" s="105">
        <v>2</v>
      </c>
      <c r="F111" s="59"/>
      <c r="G111" s="47"/>
      <c r="H111" s="75"/>
      <c r="I111" s="75"/>
      <c r="J111" s="73"/>
      <c r="K111" s="71"/>
      <c r="L111" s="72"/>
      <c r="M111" s="71"/>
      <c r="N111" s="71"/>
      <c r="O111" s="71"/>
      <c r="P111" s="71"/>
    </row>
    <row r="112" spans="1:16" s="4" customFormat="1" x14ac:dyDescent="0.25">
      <c r="A112" s="13">
        <f t="shared" si="7"/>
        <v>101</v>
      </c>
      <c r="B112" s="14"/>
      <c r="C112" s="121" t="s">
        <v>123</v>
      </c>
      <c r="D112" s="122" t="s">
        <v>47</v>
      </c>
      <c r="E112" s="105">
        <v>2</v>
      </c>
      <c r="F112" s="59"/>
      <c r="G112" s="47"/>
      <c r="H112" s="71"/>
      <c r="I112" s="71"/>
      <c r="J112" s="73"/>
      <c r="K112" s="71"/>
      <c r="L112" s="72"/>
      <c r="M112" s="71"/>
      <c r="N112" s="71"/>
      <c r="O112" s="71"/>
      <c r="P112" s="71"/>
    </row>
    <row r="113" spans="1:16" s="4" customFormat="1" x14ac:dyDescent="0.25">
      <c r="A113" s="13">
        <f t="shared" si="7"/>
        <v>102</v>
      </c>
      <c r="B113" s="14"/>
      <c r="C113" s="121" t="s">
        <v>122</v>
      </c>
      <c r="D113" s="122" t="s">
        <v>47</v>
      </c>
      <c r="E113" s="105">
        <v>4</v>
      </c>
      <c r="F113" s="59"/>
      <c r="G113" s="47"/>
      <c r="H113" s="75"/>
      <c r="I113" s="75"/>
      <c r="J113" s="73"/>
      <c r="K113" s="71"/>
      <c r="L113" s="72"/>
      <c r="M113" s="71"/>
      <c r="N113" s="71"/>
      <c r="O113" s="71"/>
      <c r="P113" s="71"/>
    </row>
    <row r="114" spans="1:16" s="4" customFormat="1" x14ac:dyDescent="0.25">
      <c r="A114" s="13">
        <f t="shared" si="7"/>
        <v>103</v>
      </c>
      <c r="B114" s="14"/>
      <c r="C114" s="121" t="s">
        <v>121</v>
      </c>
      <c r="D114" s="122" t="s">
        <v>119</v>
      </c>
      <c r="E114" s="105">
        <v>1</v>
      </c>
      <c r="F114" s="59"/>
      <c r="G114" s="47"/>
      <c r="H114" s="75"/>
      <c r="I114" s="75"/>
      <c r="J114" s="71"/>
      <c r="K114" s="71"/>
      <c r="L114" s="72"/>
      <c r="M114" s="71"/>
      <c r="N114" s="71"/>
      <c r="O114" s="71"/>
      <c r="P114" s="71"/>
    </row>
    <row r="115" spans="1:16" s="4" customFormat="1" x14ac:dyDescent="0.25">
      <c r="A115" s="13">
        <f t="shared" si="7"/>
        <v>104</v>
      </c>
      <c r="B115" s="14"/>
      <c r="C115" s="121" t="s">
        <v>120</v>
      </c>
      <c r="D115" s="122" t="s">
        <v>119</v>
      </c>
      <c r="E115" s="105">
        <v>1</v>
      </c>
      <c r="F115" s="59"/>
      <c r="G115" s="47"/>
      <c r="H115" s="77"/>
      <c r="I115" s="77"/>
      <c r="J115" s="77"/>
      <c r="K115" s="71"/>
      <c r="L115" s="72"/>
      <c r="M115" s="71"/>
      <c r="N115" s="71"/>
      <c r="O115" s="71"/>
      <c r="P115" s="71"/>
    </row>
    <row r="116" spans="1:16" x14ac:dyDescent="0.25">
      <c r="A116" s="13">
        <f t="shared" si="7"/>
        <v>105</v>
      </c>
      <c r="B116" s="14"/>
      <c r="C116" s="121" t="s">
        <v>46</v>
      </c>
      <c r="D116" s="122" t="s">
        <v>119</v>
      </c>
      <c r="E116" s="105">
        <v>1</v>
      </c>
      <c r="F116" s="59"/>
      <c r="G116" s="47"/>
      <c r="H116" s="71"/>
      <c r="I116" s="71"/>
      <c r="J116" s="73"/>
      <c r="K116" s="71"/>
      <c r="L116" s="72"/>
      <c r="M116" s="71"/>
      <c r="N116" s="71"/>
      <c r="O116" s="71"/>
      <c r="P116" s="71"/>
    </row>
    <row r="117" spans="1:16" x14ac:dyDescent="0.25">
      <c r="A117" s="51"/>
      <c r="B117" s="14"/>
      <c r="C117" s="14"/>
      <c r="D117" s="52"/>
      <c r="E117" s="53"/>
      <c r="F117" s="52"/>
      <c r="G117" s="52"/>
      <c r="H117" s="53"/>
      <c r="I117" s="53"/>
      <c r="J117" s="53"/>
      <c r="K117" s="71">
        <f t="shared" ref="K117" si="8">SUM(H117:J117)</f>
        <v>0</v>
      </c>
      <c r="L117" s="72">
        <f>E117*F117</f>
        <v>0</v>
      </c>
      <c r="M117" s="71">
        <f>E117*H117</f>
        <v>0</v>
      </c>
      <c r="N117" s="71">
        <f>E117*I117</f>
        <v>0</v>
      </c>
      <c r="O117" s="71">
        <f>E117*J117</f>
        <v>0</v>
      </c>
      <c r="P117" s="71">
        <f t="shared" ref="P117" si="9">SUM(M117:O117)</f>
        <v>0</v>
      </c>
    </row>
    <row r="118" spans="1:16" x14ac:dyDescent="0.25">
      <c r="A118" s="51"/>
      <c r="B118" s="14" t="s">
        <v>2</v>
      </c>
      <c r="C118" s="132" t="s">
        <v>3</v>
      </c>
      <c r="D118" s="133"/>
      <c r="E118" s="65" t="s">
        <v>2</v>
      </c>
      <c r="F118" s="14" t="s">
        <v>2</v>
      </c>
      <c r="G118" s="14" t="s">
        <v>2</v>
      </c>
      <c r="H118" s="14" t="s">
        <v>2</v>
      </c>
      <c r="I118" s="14" t="s">
        <v>2</v>
      </c>
      <c r="J118" s="14" t="s">
        <v>2</v>
      </c>
      <c r="K118" s="14" t="s">
        <v>2</v>
      </c>
      <c r="L118" s="57">
        <f>SUM(L12:L117)</f>
        <v>0</v>
      </c>
      <c r="M118" s="32">
        <f>SUM(M12:M117)</f>
        <v>0</v>
      </c>
      <c r="N118" s="32">
        <f>SUM(N12:N117)</f>
        <v>0</v>
      </c>
      <c r="O118" s="32">
        <f>SUM(O12:O117)</f>
        <v>0</v>
      </c>
      <c r="P118" s="32">
        <f>SUM(P12:P117)</f>
        <v>0</v>
      </c>
    </row>
    <row r="119" spans="1:16" x14ac:dyDescent="0.25">
      <c r="A119" s="56" t="s">
        <v>2</v>
      </c>
      <c r="B119" s="50" t="s">
        <v>2</v>
      </c>
      <c r="C119" s="136" t="s">
        <v>41</v>
      </c>
      <c r="D119" s="137"/>
      <c r="E119" s="137"/>
      <c r="F119" s="137"/>
      <c r="G119" s="137"/>
      <c r="H119" s="137"/>
      <c r="I119" s="137"/>
      <c r="J119" s="137"/>
      <c r="K119" s="138"/>
      <c r="L119" s="55"/>
      <c r="M119" s="78"/>
      <c r="N119" s="78"/>
      <c r="O119" s="79"/>
      <c r="P119" s="80"/>
    </row>
    <row r="120" spans="1:16" x14ac:dyDescent="0.25">
      <c r="A120" s="54" t="s">
        <v>2</v>
      </c>
      <c r="B120" s="46" t="s">
        <v>2</v>
      </c>
      <c r="C120" s="128" t="s">
        <v>42</v>
      </c>
      <c r="D120" s="129"/>
      <c r="E120" s="129"/>
      <c r="F120" s="129"/>
      <c r="G120" s="129"/>
      <c r="H120" s="129"/>
      <c r="I120" s="129"/>
      <c r="J120" s="129"/>
      <c r="K120" s="130"/>
      <c r="L120" s="48"/>
      <c r="M120" s="81"/>
      <c r="N120" s="81"/>
      <c r="O120" s="81"/>
      <c r="P120" s="81"/>
    </row>
    <row r="121" spans="1:16" x14ac:dyDescent="0.25">
      <c r="A121" s="1" t="s">
        <v>2</v>
      </c>
    </row>
    <row r="123" spans="1:16" ht="15.6" x14ac:dyDescent="0.25">
      <c r="A123" s="17" t="s">
        <v>4</v>
      </c>
      <c r="B123" s="18"/>
      <c r="C123" s="89"/>
      <c r="E123"/>
      <c r="J123" s="3" t="s">
        <v>5</v>
      </c>
      <c r="K123" s="18"/>
      <c r="L123" s="89"/>
      <c r="M123" s="89"/>
      <c r="N123" s="89"/>
    </row>
  </sheetData>
  <autoFilter ref="A11:P121"/>
  <mergeCells count="8">
    <mergeCell ref="C120:K120"/>
    <mergeCell ref="L9:P9"/>
    <mergeCell ref="C118:D118"/>
    <mergeCell ref="A1:P1"/>
    <mergeCell ref="D9:D10"/>
    <mergeCell ref="E9:E10"/>
    <mergeCell ref="F9:K9"/>
    <mergeCell ref="C119:K119"/>
  </mergeCells>
  <phoneticPr fontId="12" type="noConversion"/>
  <pageMargins left="0.23622047244094491" right="0.15748031496062992" top="0.51181102362204722" bottom="0.31496062992125984" header="0.51181102362204722" footer="0.51181102362204722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kopsavilk</vt:lpstr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lastPrinted>2013-06-07T08:58:31Z</cp:lastPrinted>
  <dcterms:created xsi:type="dcterms:W3CDTF">2007-02-06T07:20:24Z</dcterms:created>
  <dcterms:modified xsi:type="dcterms:W3CDTF">2013-08-16T08:49:36Z</dcterms:modified>
</cp:coreProperties>
</file>