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888" tabRatio="414" activeTab="2"/>
  </bookViews>
  <sheets>
    <sheet name="Koptāme" sheetId="3" r:id="rId1"/>
    <sheet name="Kopsavilkums 1" sheetId="2" r:id="rId2"/>
    <sheet name="1_Telpu atjaunošana" sheetId="1" r:id="rId3"/>
  </sheets>
  <definedNames>
    <definedName name="__xlnm.Print_Area" localSheetId="2">'1_Telpu atjaunošana'!$A$1:$P$115</definedName>
    <definedName name="__xlnm.Print_Area" localSheetId="1">'Kopsavilkums 1'!$A$1:$H$30</definedName>
    <definedName name="__xlnm.Print_Area" localSheetId="0">Koptāme!$A$1:$C$28</definedName>
    <definedName name="_xlnm.Print_Area" localSheetId="2">'1_Telpu atjaunošana'!$A$1:$P$115</definedName>
    <definedName name="_xlnm.Print_Area" localSheetId="1">'Kopsavilkums 1'!$A$1:$H$28</definedName>
    <definedName name="_xlnm.Print_Area" localSheetId="0">Koptāme!$A$1:$C$28</definedName>
    <definedName name="_xlnm.Print_Titles" localSheetId="2">'1_Telpu atjaunošana'!$11:$13</definedName>
  </definedNames>
  <calcPr calcId="145621"/>
</workbook>
</file>

<file path=xl/calcChain.xml><?xml version="1.0" encoding="utf-8"?>
<calcChain xmlns="http://schemas.openxmlformats.org/spreadsheetml/2006/main">
  <c r="M103" i="1" l="1"/>
  <c r="N103" i="1"/>
  <c r="O103" i="1"/>
  <c r="P103" i="1"/>
  <c r="L103" i="1"/>
  <c r="E17" i="1" l="1"/>
  <c r="E25" i="1"/>
  <c r="E34" i="1"/>
  <c r="E51" i="1"/>
  <c r="E100" i="1"/>
</calcChain>
</file>

<file path=xl/sharedStrings.xml><?xml version="1.0" encoding="utf-8"?>
<sst xmlns="http://schemas.openxmlformats.org/spreadsheetml/2006/main" count="332" uniqueCount="217">
  <si>
    <t>Lokālā tāme Nr. 1</t>
  </si>
  <si>
    <t>Telpu atjaunošana</t>
  </si>
  <si>
    <t>(Darba veids vai konstruktīvā elementa nosaukums)</t>
  </si>
  <si>
    <t>Būves nosaukums:</t>
  </si>
  <si>
    <t>Objekta adrese:</t>
  </si>
  <si>
    <t>Tāme sastādīta:</t>
  </si>
  <si>
    <t>Nr.p.k.</t>
  </si>
  <si>
    <t>Kods</t>
  </si>
  <si>
    <t>Darba  nosaukums</t>
  </si>
  <si>
    <t>Mērvienība</t>
  </si>
  <si>
    <t>Daudzums</t>
  </si>
  <si>
    <t>Vienības izmaksas</t>
  </si>
  <si>
    <t>Kopā uz visu apjomu</t>
  </si>
  <si>
    <t>Laika norma (c/h)</t>
  </si>
  <si>
    <t>Darba samaksas likme         (EURO/h)</t>
  </si>
  <si>
    <t>Darba alga (EURO)</t>
  </si>
  <si>
    <t>Mehānismi (EURO)</t>
  </si>
  <si>
    <t>Kopā (EURO)</t>
  </si>
  <si>
    <t>Darbietilpība (c/h)</t>
  </si>
  <si>
    <t>Darba alga    (EURO)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</si>
  <si>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</si>
  <si>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</si>
  <si>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</si>
  <si>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</si>
  <si>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</si>
  <si>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</si>
  <si>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</si>
  <si>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</si>
  <si>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</si>
  <si>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</si>
  <si>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</si>
  <si>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</si>
  <si>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</si>
  <si>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</si>
  <si>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</si>
  <si>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</si>
  <si>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</t>
  </si>
  <si>
    <t>Demontēt esošo grīdas segumu, izvest būvgružus</t>
  </si>
  <si>
    <t>m2</t>
  </si>
  <si>
    <t>Demontēt esošo elektoinstalāciju, t.sk.apgaismes ķermeņus, izvest būvgružus</t>
  </si>
  <si>
    <t>gb</t>
  </si>
  <si>
    <t>Demontēt logus un balkona durvis, izvest būvgružus</t>
  </si>
  <si>
    <t>Demontēt logus, izvest būvgružus</t>
  </si>
  <si>
    <t>Demontēt klozetpodu, izvest būvgružus</t>
  </si>
  <si>
    <t>Demontēt izlietnis, izvest būvgružus</t>
  </si>
  <si>
    <t>Demontēt vannu, izvest būvgružus</t>
  </si>
  <si>
    <t>Demontēt starpsienu, izvest būvgružus</t>
  </si>
  <si>
    <t>Demontēt esošos santehnikas cauruļvadus, izvest būvgružus</t>
  </si>
  <si>
    <t>kompl</t>
  </si>
  <si>
    <t>Demontēt esošo apkures sistēmu, radiatorus, izvest būvgružus</t>
  </si>
  <si>
    <t>Grīdas</t>
  </si>
  <si>
    <t>Pamatnes izlīdzinošās kārtas ierīkošana</t>
  </si>
  <si>
    <t>Hidroizolācijas ierīkošana grīdām</t>
  </si>
  <si>
    <t>17</t>
  </si>
  <si>
    <t>Sienas</t>
  </si>
  <si>
    <t>18</t>
  </si>
  <si>
    <t>Izbūvēt ģipškartona  starpsienu , aizbūvēt ailu 150mm metāla karkasā, ģipškartona plāksnes GKB, 2x12,5mm  ar šuvju špaktelēšanas, montāža</t>
  </si>
  <si>
    <t>19</t>
  </si>
  <si>
    <t xml:space="preserve">Starpienu izolācijas ar  akmens vati Paroc eXtra vai ekvivalentu b=75mm </t>
  </si>
  <si>
    <t>20</t>
  </si>
  <si>
    <t xml:space="preserve">Ailas izveidošana starpsienā </t>
  </si>
  <si>
    <t>vieta</t>
  </si>
  <si>
    <t>21</t>
  </si>
  <si>
    <t>22</t>
  </si>
  <si>
    <t>Sienas virsmu gruntēšana</t>
  </si>
  <si>
    <t>23</t>
  </si>
  <si>
    <t>24</t>
  </si>
  <si>
    <t>Sienas flīzēšana ar keramiskajām flīzēm 1,8m augstumā, šuvju aizpildīšana</t>
  </si>
  <si>
    <t>25</t>
  </si>
  <si>
    <t>Hidroizolācijas ierīkošana sienām</t>
  </si>
  <si>
    <t>Griesti</t>
  </si>
  <si>
    <t>26</t>
  </si>
  <si>
    <t>27</t>
  </si>
  <si>
    <t>Griestu virsmu gruntēšana</t>
  </si>
  <si>
    <t>28</t>
  </si>
  <si>
    <t>Durvis, logi</t>
  </si>
  <si>
    <t>29</t>
  </si>
  <si>
    <t>30</t>
  </si>
  <si>
    <t>31</t>
  </si>
  <si>
    <t>PVC loga bloku montāža ar stikla paketēm, ar furnitūru, iekšējo, ārējo palodžu nomaiņa, aiļu apdare</t>
  </si>
  <si>
    <t>Santehnika</t>
  </si>
  <si>
    <t>32</t>
  </si>
  <si>
    <t>Roku mazgātne ar sifonu, jaucējkrānu, pieslēgumi, montāža</t>
  </si>
  <si>
    <t>kpl</t>
  </si>
  <si>
    <t>33</t>
  </si>
  <si>
    <t>34</t>
  </si>
  <si>
    <t>35</t>
  </si>
  <si>
    <t>36</t>
  </si>
  <si>
    <t>37</t>
  </si>
  <si>
    <t>Santehnikas cauruļu montāža, palīgmateriāli</t>
  </si>
  <si>
    <t>Apkure</t>
  </si>
  <si>
    <t>38</t>
  </si>
  <si>
    <t>39</t>
  </si>
  <si>
    <t>40</t>
  </si>
  <si>
    <t>41</t>
  </si>
  <si>
    <t>Dažādi darbi</t>
  </si>
  <si>
    <t>42</t>
  </si>
  <si>
    <t>m</t>
  </si>
  <si>
    <t>43</t>
  </si>
  <si>
    <t>44</t>
  </si>
  <si>
    <t>45</t>
  </si>
  <si>
    <t xml:space="preserve">Kopā: </t>
  </si>
  <si>
    <t>Kopsavilkuma aprēķini pa darbu veidiem vai konstruktīvajiem elementiem</t>
  </si>
  <si>
    <t>Par kopējo summu, EURO:</t>
  </si>
  <si>
    <t>Kopējā darbietilpība, c/h:</t>
  </si>
  <si>
    <t>Kods, Tāmes Nr.</t>
  </si>
  <si>
    <t>Darba veids vai konstruktīvā elementa nosaukums</t>
  </si>
  <si>
    <t>Tāmes izmaksas (EURO)</t>
  </si>
  <si>
    <t>Tai skaitā</t>
  </si>
  <si>
    <t>Kopā:</t>
  </si>
  <si>
    <t>t.sk. darba aizsardzība</t>
  </si>
  <si>
    <t>Pavisam kopā:</t>
  </si>
  <si>
    <t>Pasūtītāja būvniecības koptāme</t>
  </si>
  <si>
    <t>Būves adrese:</t>
  </si>
  <si>
    <t>Objekta nosaukums</t>
  </si>
  <si>
    <t>Objekta izmaksas (Euro)</t>
  </si>
  <si>
    <t xml:space="preserve">PVN (21%): </t>
  </si>
  <si>
    <t xml:space="preserve">PAVISAM BŪVNIECĪBAS IZMAKSAS: </t>
  </si>
  <si>
    <t>Akmens masas flīžu ieklāšana, šuvju aizpildīšana, flīžu grīdlīstes uzstādīšana</t>
  </si>
  <si>
    <t>Sienas virsmu špaktelēšana, līdzināšana, slīpēšana</t>
  </si>
  <si>
    <t>Sienas virsmu krāsošana 2.kārtās (toni saskaņot ar Pasūtītāju)</t>
  </si>
  <si>
    <t>Demontēt sienas, griestu apdari, izvest būvgružus</t>
  </si>
  <si>
    <t>Griestu virsmu špaktelēšana, līdzināšana, slīpēšana</t>
  </si>
  <si>
    <t>Griestu virsmu krāsošana 2.kārtās (toni saskaņot ar Pasūtītāju)</t>
  </si>
  <si>
    <t>Demontēt durvis, izvest būvgružus</t>
  </si>
  <si>
    <t>Koka iekšdurvju montāža (1000x2000mm), ar furnitūru, ar aplodām, aiļu apdare</t>
  </si>
  <si>
    <t>Koka iekšdurvju montāža (700x2000mm), ar furnitūru, ar aplodām, aiļu apdare</t>
  </si>
  <si>
    <t>Koka divviru iekšdurvju montāža (2000x2000mm), ar furnitūru, ar aplodām, aiļu apdare</t>
  </si>
  <si>
    <t>PVC kostrukcijas (2500x2800mm) montāža ar stikla paketēm, ar furnitūru</t>
  </si>
  <si>
    <t>PVC kostrukcijas (2500x5900mm) montāža ar stikla paketēm, ar furnitūru</t>
  </si>
  <si>
    <t>Demontēt esošās balkona margas, izvest būvgružus</t>
  </si>
  <si>
    <t>Iebūvējama tērauda trauku mazgātne ar sifonu, jaucējkrānu, dzeramā ūdens filtru ,pieslēgumi, montāža</t>
  </si>
  <si>
    <t>Montēt tvaika nosūcēju ar pievienojumu esošajai ventilācijai</t>
  </si>
  <si>
    <t>Iebūvējamo skapju, spoguļu, furnitūras izgatavošana, montāža pēc VA-1 rasējuma lapas</t>
  </si>
  <si>
    <t>Elektroinstalācija</t>
  </si>
  <si>
    <t>Kabelis Cu- 3x1,5 mm2</t>
  </si>
  <si>
    <t>Kabelis Cu- 3x2,5 mm2</t>
  </si>
  <si>
    <t>Kabeļu kalšana konstrukcijās</t>
  </si>
  <si>
    <t>Rozešu komplekts (roz. sk. 4 gab); IP20, zemapmetuma</t>
  </si>
  <si>
    <t>Rozešu komplekts (roz. sk. 2 gab); IP20, zemapmetuma</t>
  </si>
  <si>
    <t>Rozešu komplekts (roz. sk. 3 gab); IP20, zemapmetuma</t>
  </si>
  <si>
    <t>Vienpolīgs zemapmetuma slēdzis; ~230V, 10A, IP20</t>
  </si>
  <si>
    <t>Vienpolīgs zemapmetuma slēdzis; ~230V, 10A, IP44</t>
  </si>
  <si>
    <t>Pārslēdzis  zemapmetuma (koridoru sistēma) ; ~230V, 10A, IP20</t>
  </si>
  <si>
    <t>46</t>
  </si>
  <si>
    <t>47</t>
  </si>
  <si>
    <t>48</t>
  </si>
  <si>
    <t>50</t>
  </si>
  <si>
    <t>Montāžas palīgmateriāli, stiprinājumi u.c</t>
  </si>
  <si>
    <t>Pie griestiem stiprināma lampa Ibis vai analogs</t>
  </si>
  <si>
    <t>Pie griestiem stiprināma Sutema vai analogs</t>
  </si>
  <si>
    <t>Pie sienas stiprināma lampa WL 106 IP44 vai analogs</t>
  </si>
  <si>
    <t>Pie griestiem stiprināma vannas istabas gaismeklis 1 x E27 max. 60W, IP23, balta, 2118-016</t>
  </si>
  <si>
    <t>Pie griestiem stiprināma lampa RODA LED GRAY d40 vai analogs</t>
  </si>
  <si>
    <t>49</t>
  </si>
  <si>
    <t>51</t>
  </si>
  <si>
    <t>52</t>
  </si>
  <si>
    <t>53</t>
  </si>
  <si>
    <t>54</t>
  </si>
  <si>
    <t>55</t>
  </si>
  <si>
    <t>Iebūvējamās virtuves montāža, t.sk.plaukti, atvilknes, skapīši, galda virsma, LED apgaismojums, furnitūra pēc VA-1 rasējuma lapas</t>
  </si>
  <si>
    <t>Rozešu komplekts (roz. sk. 1 gab); IP20, zemapmetuma</t>
  </si>
  <si>
    <t>Linoleja Class 43, biezums 2,5mm, (saskaņot ar Pasūtītāju) heterogens,  ieklāšana telpās , pielīmēšana, savienošana ar aluminija savienošanas sloksnēm, virsmu vaskošana, koka krāsotu grīdlistu uzstādīšana</t>
  </si>
  <si>
    <t>Klozetpoda ar skalošanas tvertni, montāža</t>
  </si>
  <si>
    <t>Rozešu komplekts (roz. sk. 1 gab); IP44, zemapmetuma</t>
  </si>
  <si>
    <t>Veļas mašīnas un žāvētāja pieslēgums pie esošajām komunikācijām (ūdens, kanalizācija, elektrība)</t>
  </si>
  <si>
    <t>Radiators Purmo Compact ar sienas stiprinājumu un atgaisošanas skrūvi 22/500/700 (2 un 6.telpa)</t>
  </si>
  <si>
    <t>kompl.</t>
  </si>
  <si>
    <t>Radiators Purmo Compact ar sienas stiprinājumu un atgaisošanas skrūvi 33/500/1600  (3 telpa)</t>
  </si>
  <si>
    <t>Radiators Purmo Compact ar sienas stiprinājumu un atgaisošanas skrūvi 22/500/1200 (4 telpa)</t>
  </si>
  <si>
    <t>Radiators Purmo Compact ar sienas stiprinājumu un atgaisošanas skrūvi 22/500/1100 (5. telpa)</t>
  </si>
  <si>
    <t>Danfos RA-2000 termostats</t>
  </si>
  <si>
    <t>gab.</t>
  </si>
  <si>
    <t>No spiediena neatkarīgs radiatora vārsts Danfoss RA-DV15</t>
  </si>
  <si>
    <t>Lodveida ventilis DN15</t>
  </si>
  <si>
    <t>Metāla caurule DN15</t>
  </si>
  <si>
    <t>Metāla caurule DN20</t>
  </si>
  <si>
    <t>Metāla caurules veidgabali</t>
  </si>
  <si>
    <t>Esošo radiatoru demontāža</t>
  </si>
  <si>
    <t>Pievienojums esošajiem tērauda cauruļvadiem</t>
  </si>
  <si>
    <t>vietas</t>
  </si>
  <si>
    <t>Montāžas palīgmateriāli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</si>
  <si>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</si>
  <si>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</si>
  <si>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</si>
  <si>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</si>
  <si>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</si>
  <si>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</si>
  <si>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</si>
  <si>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</si>
  <si>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</si>
  <si>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</si>
  <si>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</si>
  <si>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</si>
  <si>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</si>
  <si>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</si>
  <si>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</si>
  <si>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</si>
  <si>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</si>
  <si>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</si>
  <si>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Siltinātas metāla ārdurvis, (vizuāli kā koka) 5punktu slēdzene, furnitūra izgatavošana, uzstādīšana, ailu apdare</t>
  </si>
  <si>
    <t>Dušas kabīnes ierīkošana ar jaucējkrānu, montāža</t>
  </si>
  <si>
    <t>Būvizstrādājumi (EURO)</t>
  </si>
  <si>
    <t xml:space="preserve">Kopā (tai skaitā darba devēja soc.nodoklis 24,09%): </t>
  </si>
  <si>
    <t>Dzīvokļa telpu vienkāršotā atjaunošana</t>
  </si>
  <si>
    <t>Draudzības iela 12A-87, Kalnciems, Jelgavas novads</t>
  </si>
  <si>
    <t>Elektrosistēmas pretestības mērījumi, izpilddokumentācija</t>
  </si>
  <si>
    <t>Sastādīja:</t>
  </si>
  <si>
    <t>Pārbaudīja:</t>
  </si>
  <si>
    <t xml:space="preserve"> (paraksts un tā atšifrējums, datums)</t>
  </si>
  <si>
    <t xml:space="preserve">   Tāmes izmaksas EUR:</t>
  </si>
  <si>
    <t>Peļņa ( % )</t>
  </si>
  <si>
    <t>Virsizdevumi (% )</t>
  </si>
  <si>
    <t>Iebūvējamā elektriskā plīts virsma BOSCH vai analogs</t>
  </si>
  <si>
    <t>Iebūvējamā elektriskā cepeškrāsns BOSCH vai analogs</t>
  </si>
  <si>
    <t>Iebūvējamais ledusskapis BOSCH vai analogs</t>
  </si>
  <si>
    <t>Objekta sakārtošana, nodošana ekspluatācijā (izpilddokumentācija),dzīvokļa inventarizācijas lieta u.c.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</si>
</sst>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0.0"/>
  </numFmts>
  <fonts count="12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"/>
    </font>
    <font>
      <sz val="10"/>
      <name val="Arial"/>
      <family val="2"/>
      <charset val="186"/>
    </font>
    <font>
      <sz val="10"/>
      <name val="Helv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3" fillId="0" borderId="0" applyFill="0" applyBorder="0" applyAlignment="0" applyProtection="0"/>
    <xf numFmtId="0" fontId="3" fillId="0" borderId="0">
      <alignment vertical="center" wrapText="1"/>
    </xf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</cellStyleXfs>
  <cellXfs count="111">
    <xf numFmtId="0" fontId="0" fillId="0" borderId="0" xfId="0"/>
    <xf numFmtId="0" fontId="5" fillId="0" borderId="8" xfId="0" applyFont="1" applyFill="1" applyBorder="1" applyAlignment="1">
      <alignment vertical="center"/>
    </xf>
    <xf numFmtId="2" fontId="6" fillId="0" borderId="8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vertical="center" wrapText="1"/>
    </xf>
    <xf numFmtId="0" fontId="5" fillId="0" borderId="0" xfId="8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5" fillId="0" borderId="0" xfId="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right" vertical="center"/>
    </xf>
    <xf numFmtId="2" fontId="7" fillId="2" borderId="4" xfId="5" applyNumberFormat="1" applyFont="1" applyFill="1" applyBorder="1" applyAlignment="1" applyProtection="1">
      <alignment horizontal="center" vertical="center" wrapText="1"/>
      <protection hidden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4" xfId="5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49" fontId="5" fillId="0" borderId="0" xfId="7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8" applyFont="1" applyFill="1" applyAlignment="1">
      <alignment vertical="center" wrapText="1"/>
    </xf>
    <xf numFmtId="49" fontId="5" fillId="6" borderId="0" xfId="7" applyNumberFormat="1" applyFont="1" applyFill="1" applyAlignment="1">
      <alignment horizontal="center" vertical="center" wrapText="1"/>
    </xf>
    <xf numFmtId="0" fontId="5" fillId="6" borderId="0" xfId="7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9" applyFont="1" applyAlignment="1">
      <alignment vertical="center"/>
    </xf>
    <xf numFmtId="0" fontId="5" fillId="0" borderId="0" xfId="8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4" xfId="0" applyFont="1" applyFill="1" applyBorder="1" applyAlignment="1">
      <alignment horizontal="right" vertical="center" wrapText="1"/>
    </xf>
    <xf numFmtId="2" fontId="1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 shrinkToFit="1"/>
    </xf>
    <xf numFmtId="2" fontId="6" fillId="3" borderId="4" xfId="0" applyNumberFormat="1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4" xfId="5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wrapText="1" shrinkToFit="1"/>
    </xf>
    <xf numFmtId="2" fontId="5" fillId="0" borderId="4" xfId="0" applyNumberFormat="1" applyFont="1" applyFill="1" applyBorder="1" applyAlignment="1">
      <alignment horizontal="left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 shrinkToFit="1"/>
    </xf>
    <xf numFmtId="2" fontId="10" fillId="4" borderId="4" xfId="0" applyNumberFormat="1" applyFont="1" applyFill="1" applyBorder="1" applyAlignment="1">
      <alignment horizontal="left" vertical="center" wrapText="1"/>
    </xf>
    <xf numFmtId="2" fontId="10" fillId="4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left" vertical="center"/>
    </xf>
    <xf numFmtId="2" fontId="6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 shrinkToFi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5" fillId="0" borderId="8" xfId="7" applyNumberFormat="1" applyFont="1" applyFill="1" applyBorder="1" applyAlignment="1">
      <alignment horizontal="left" vertical="center" wrapText="1"/>
    </xf>
    <xf numFmtId="49" fontId="5" fillId="0" borderId="0" xfId="7" applyNumberFormat="1" applyFont="1" applyFill="1" applyBorder="1" applyAlignment="1">
      <alignment horizontal="left" vertical="center" wrapText="1"/>
    </xf>
    <xf numFmtId="0" fontId="5" fillId="0" borderId="9" xfId="8" applyNumberFormat="1" applyFont="1" applyFill="1" applyBorder="1" applyAlignment="1">
      <alignment horizontal="center" vertical="center" wrapText="1"/>
    </xf>
    <xf numFmtId="49" fontId="5" fillId="6" borderId="0" xfId="7" applyNumberFormat="1" applyFont="1" applyFill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49" fontId="5" fillId="0" borderId="0" xfId="7" applyNumberFormat="1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left" vertical="center"/>
    </xf>
    <xf numFmtId="2" fontId="6" fillId="5" borderId="6" xfId="0" applyNumberFormat="1" applyFont="1" applyFill="1" applyBorder="1" applyAlignment="1">
      <alignment horizontal="right" vertical="center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7" xfId="0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horizontal="center" vertical="center" wrapText="1"/>
    </xf>
  </cellXfs>
  <cellStyles count="10">
    <cellStyle name="Comma 2" xfId="1"/>
    <cellStyle name="Normal" xfId="0" builtinId="0"/>
    <cellStyle name="Normal 15_1.TS_IS" xfId="2"/>
    <cellStyle name="Normal 2" xfId="3"/>
    <cellStyle name="Normal 2 2" xfId="8"/>
    <cellStyle name="Normal 3" xfId="4"/>
    <cellStyle name="Normal 5 2 3" xfId="9"/>
    <cellStyle name="Normal_1_V39 2.600 - 6.440 km" xfId="5"/>
    <cellStyle name="Normal_Pašizmaksa" xfId="7"/>
    <cellStyle name="Style 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T28"/>
  <sheetViews>
    <sheetView showZeros="0" view="pageBreakPreview" zoomScale="85" zoomScaleNormal="85" zoomScaleSheetLayoutView="85" workbookViewId="0">
      <selection activeCell="C13" sqref="C13:C15"/>
    </sheetView>
  </sheetViews>
  <sheetFormatPr defaultColWidth="9.109375" defaultRowHeight="18.600000000000001" customHeight="1" x14ac:dyDescent="0.25"/>
  <cols>
    <col min="1" max="1" width="19.44140625" style="25" customWidth="1"/>
    <col min="2" max="2" width="53" style="25" customWidth="1"/>
    <col min="3" max="3" width="27" style="25" customWidth="1"/>
    <col min="4" max="228" width="9.109375" style="25"/>
    <col min="229" max="229" width="1.88671875" style="25" customWidth="1"/>
    <col min="230" max="230" width="8.33203125" style="25" customWidth="1"/>
    <col min="231" max="231" width="8.6640625" style="25" customWidth="1"/>
    <col min="232" max="232" width="35.109375" style="25" customWidth="1"/>
    <col min="233" max="233" width="12.44140625" style="25" customWidth="1"/>
    <col min="234" max="234" width="11.109375" style="25" customWidth="1"/>
    <col min="235" max="236" width="11.6640625" style="25" customWidth="1"/>
    <col min="237" max="237" width="11.109375" style="25" customWidth="1"/>
    <col min="238" max="238" width="2.5546875" style="25" customWidth="1"/>
    <col min="239" max="239" width="11.5546875" style="25" customWidth="1"/>
    <col min="240" max="240" width="10.5546875" style="25" customWidth="1"/>
    <col min="241" max="16384" width="9.109375" style="25"/>
  </cols>
  <sheetData>
    <row r="1" spans="1:150" s="9" customFormat="1" ht="18.600000000000001" customHeight="1" x14ac:dyDescent="0.25">
      <c r="A1" s="89" t="s">
        <v>112</v>
      </c>
      <c r="B1" s="89"/>
      <c r="C1" s="89"/>
      <c r="D1" s="12"/>
      <c r="E1" s="13"/>
      <c r="F1" s="14"/>
      <c r="G1" s="11"/>
      <c r="H1" s="12"/>
      <c r="I1" s="13"/>
      <c r="J1" s="14"/>
      <c r="K1" s="11"/>
      <c r="L1" s="12"/>
      <c r="M1" s="13"/>
      <c r="N1" s="14"/>
      <c r="O1" s="11"/>
      <c r="P1" s="12"/>
      <c r="Q1" s="13"/>
      <c r="R1" s="14"/>
      <c r="S1" s="11"/>
      <c r="T1" s="12"/>
      <c r="U1" s="13"/>
      <c r="V1" s="14"/>
      <c r="W1" s="11"/>
      <c r="X1" s="12"/>
      <c r="Y1" s="13"/>
      <c r="Z1" s="14"/>
      <c r="AA1" s="11"/>
      <c r="AB1" s="12"/>
      <c r="AC1" s="13"/>
      <c r="AD1" s="14"/>
      <c r="AE1" s="11"/>
      <c r="AF1" s="12"/>
      <c r="AG1" s="13"/>
      <c r="AH1" s="14"/>
      <c r="AI1" s="11"/>
      <c r="AJ1" s="12"/>
      <c r="AK1" s="13"/>
      <c r="AL1" s="14"/>
      <c r="AM1" s="11"/>
      <c r="AN1" s="12"/>
      <c r="AO1" s="13"/>
      <c r="AP1" s="14"/>
      <c r="AQ1" s="11"/>
      <c r="AR1" s="12"/>
      <c r="AS1" s="13"/>
      <c r="AT1" s="14"/>
      <c r="AU1" s="11"/>
      <c r="AV1" s="12"/>
      <c r="AW1" s="13"/>
      <c r="AX1" s="14"/>
      <c r="AY1" s="11"/>
      <c r="AZ1" s="12"/>
      <c r="BA1" s="13"/>
      <c r="BB1" s="14"/>
      <c r="BC1" s="11"/>
      <c r="BD1" s="12"/>
      <c r="BE1" s="13"/>
      <c r="BF1" s="14"/>
      <c r="BG1" s="11"/>
      <c r="BH1" s="12"/>
      <c r="BI1" s="13"/>
      <c r="BJ1" s="14"/>
      <c r="BK1" s="11"/>
      <c r="BL1" s="12"/>
      <c r="BM1" s="13"/>
      <c r="BN1" s="14"/>
      <c r="BO1" s="11"/>
      <c r="BP1" s="12"/>
      <c r="BQ1" s="13"/>
      <c r="BR1" s="14"/>
      <c r="BS1" s="11"/>
      <c r="BT1" s="12"/>
      <c r="BU1" s="13"/>
      <c r="BV1" s="14"/>
      <c r="BW1" s="11"/>
      <c r="BX1" s="12"/>
      <c r="BY1" s="13"/>
      <c r="BZ1" s="14"/>
      <c r="CA1" s="11"/>
      <c r="CB1" s="12"/>
      <c r="CC1" s="13"/>
      <c r="CD1" s="14"/>
      <c r="CE1" s="11"/>
      <c r="CF1" s="12"/>
      <c r="CG1" s="13"/>
      <c r="CH1" s="14"/>
      <c r="CI1" s="11"/>
      <c r="CJ1" s="12"/>
      <c r="CK1" s="13"/>
      <c r="CL1" s="14"/>
      <c r="CM1" s="11"/>
      <c r="CN1" s="12"/>
      <c r="CO1" s="13"/>
      <c r="CP1" s="14"/>
      <c r="CQ1" s="11"/>
      <c r="CR1" s="12"/>
      <c r="CS1" s="13"/>
      <c r="CT1" s="14"/>
      <c r="CU1" s="11"/>
      <c r="CV1" s="12"/>
      <c r="CW1" s="13"/>
      <c r="CX1" s="14"/>
      <c r="CY1" s="11"/>
      <c r="CZ1" s="12"/>
      <c r="DA1" s="13"/>
      <c r="DB1" s="14"/>
      <c r="DC1" s="11"/>
      <c r="DD1" s="12"/>
      <c r="DE1" s="13"/>
      <c r="DF1" s="14"/>
      <c r="DG1" s="11"/>
      <c r="DH1" s="12"/>
      <c r="DI1" s="13"/>
      <c r="DJ1" s="14"/>
      <c r="DK1" s="11"/>
      <c r="DL1" s="12"/>
      <c r="DM1" s="13"/>
      <c r="DN1" s="14"/>
      <c r="DO1" s="11"/>
      <c r="DP1" s="12"/>
      <c r="DQ1" s="13"/>
      <c r="DR1" s="14"/>
      <c r="DS1" s="11"/>
      <c r="DT1" s="12"/>
      <c r="DU1" s="13"/>
      <c r="DV1" s="14"/>
      <c r="DW1" s="11"/>
      <c r="DX1" s="12"/>
      <c r="DY1" s="13"/>
      <c r="DZ1" s="14"/>
      <c r="EA1" s="11"/>
      <c r="EB1" s="12"/>
      <c r="EC1" s="13"/>
      <c r="ED1" s="14"/>
      <c r="EE1" s="11"/>
      <c r="EF1" s="12"/>
      <c r="EG1" s="13"/>
      <c r="EH1" s="14"/>
      <c r="EI1" s="11"/>
      <c r="EJ1" s="12"/>
      <c r="EK1" s="13"/>
      <c r="EL1" s="14"/>
      <c r="EM1" s="11"/>
      <c r="EN1" s="12"/>
      <c r="EO1" s="13"/>
      <c r="EP1" s="14"/>
      <c r="EQ1" s="11"/>
      <c r="ER1" s="12"/>
      <c r="ES1" s="13"/>
      <c r="ET1" s="14"/>
    </row>
    <row r="2" spans="1:150" s="6" customFormat="1" ht="18.600000000000001" customHeight="1" x14ac:dyDescent="0.25"/>
    <row r="3" spans="1:150" s="6" customFormat="1" ht="18.600000000000001" customHeight="1" x14ac:dyDescent="0.25">
      <c r="A3" s="34" t="s">
        <v>3</v>
      </c>
      <c r="B3" s="36" t="s">
        <v>204</v>
      </c>
      <c r="C3" s="82"/>
    </row>
    <row r="4" spans="1:150" s="6" customFormat="1" ht="18.600000000000001" customHeight="1" x14ac:dyDescent="0.25">
      <c r="A4" s="15" t="s">
        <v>113</v>
      </c>
      <c r="B4" s="37" t="s">
        <v>205</v>
      </c>
      <c r="C4" s="38"/>
    </row>
    <row r="5" spans="1:150" s="6" customFormat="1" ht="18.600000000000001" customHeight="1" x14ac:dyDescent="0.25">
      <c r="A5" s="15"/>
      <c r="B5" s="39"/>
      <c r="C5" s="40"/>
    </row>
    <row r="6" spans="1:150" s="6" customFormat="1" ht="18.600000000000001" customHeight="1" x14ac:dyDescent="0.25">
      <c r="A6" s="15"/>
      <c r="B6" s="95"/>
      <c r="C6" s="95"/>
    </row>
    <row r="7" spans="1:150" s="6" customFormat="1" ht="18.600000000000001" customHeight="1" x14ac:dyDescent="0.25">
      <c r="B7" s="42"/>
    </row>
    <row r="8" spans="1:150" ht="15.6" x14ac:dyDescent="0.25">
      <c r="A8" s="43" t="s">
        <v>6</v>
      </c>
      <c r="B8" s="43" t="s">
        <v>114</v>
      </c>
      <c r="C8" s="67" t="s">
        <v>115</v>
      </c>
    </row>
    <row r="9" spans="1:150" s="6" customFormat="1" ht="18.600000000000001" customHeight="1" x14ac:dyDescent="0.25">
      <c r="A9" s="44"/>
      <c r="B9" s="45"/>
      <c r="C9" s="20"/>
    </row>
    <row r="10" spans="1:150" s="6" customFormat="1" ht="18.600000000000001" customHeight="1" x14ac:dyDescent="0.25">
      <c r="A10" s="44" t="s">
        <v>20</v>
      </c>
      <c r="B10" s="45" t="s">
        <v>204</v>
      </c>
      <c r="C10" s="20"/>
    </row>
    <row r="11" spans="1:150" s="6" customFormat="1" ht="18.600000000000001" customHeight="1" x14ac:dyDescent="0.25">
      <c r="A11" s="44"/>
      <c r="B11" s="45"/>
      <c r="C11" s="20"/>
    </row>
    <row r="12" spans="1:150" s="6" customFormat="1" ht="18.600000000000001" customHeight="1" x14ac:dyDescent="0.25">
      <c r="A12" s="44"/>
      <c r="B12" s="45"/>
      <c r="C12" s="20"/>
    </row>
    <row r="13" spans="1:150" ht="18.600000000000001" customHeight="1" x14ac:dyDescent="0.25">
      <c r="A13" s="47"/>
      <c r="B13" s="56" t="s">
        <v>101</v>
      </c>
      <c r="C13" s="49"/>
    </row>
    <row r="14" spans="1:150" ht="18.600000000000001" customHeight="1" x14ac:dyDescent="0.25">
      <c r="A14" s="47"/>
      <c r="B14" s="83" t="s">
        <v>116</v>
      </c>
      <c r="C14" s="52"/>
    </row>
    <row r="15" spans="1:150" ht="18.600000000000001" customHeight="1" x14ac:dyDescent="0.25">
      <c r="A15" s="47"/>
      <c r="B15" s="56" t="s">
        <v>117</v>
      </c>
      <c r="C15" s="49"/>
    </row>
    <row r="18" spans="1:5" ht="18.600000000000001" customHeight="1" x14ac:dyDescent="0.25">
      <c r="A18" s="91" t="s">
        <v>207</v>
      </c>
      <c r="B18" s="91"/>
      <c r="C18" s="92"/>
      <c r="D18" s="92"/>
      <c r="E18" s="92"/>
    </row>
    <row r="19" spans="1:5" ht="18.600000000000001" customHeight="1" x14ac:dyDescent="0.25">
      <c r="A19" s="93" t="s">
        <v>209</v>
      </c>
      <c r="B19" s="93"/>
      <c r="C19" s="4"/>
      <c r="D19" s="24"/>
    </row>
    <row r="20" spans="1:5" ht="18.600000000000001" customHeight="1" x14ac:dyDescent="0.25">
      <c r="A20" s="4"/>
      <c r="B20" s="8"/>
      <c r="C20" s="8"/>
      <c r="D20" s="26"/>
    </row>
    <row r="21" spans="1:5" ht="18.600000000000001" customHeight="1" x14ac:dyDescent="0.25">
      <c r="A21" s="94"/>
      <c r="B21" s="94"/>
      <c r="C21" s="94"/>
      <c r="D21" s="26"/>
    </row>
    <row r="22" spans="1:5" ht="18.600000000000001" customHeight="1" x14ac:dyDescent="0.25">
      <c r="A22" s="27"/>
      <c r="B22" s="28"/>
      <c r="C22" s="26"/>
      <c r="D22" s="24"/>
    </row>
    <row r="23" spans="1:5" ht="18.600000000000001" customHeight="1" x14ac:dyDescent="0.25">
      <c r="A23" s="91" t="s">
        <v>208</v>
      </c>
      <c r="B23" s="91"/>
      <c r="C23" s="9"/>
      <c r="D23" s="29"/>
    </row>
    <row r="24" spans="1:5" ht="18.600000000000001" customHeight="1" x14ac:dyDescent="0.25">
      <c r="A24" s="93" t="s">
        <v>209</v>
      </c>
      <c r="B24" s="93"/>
      <c r="C24" s="29"/>
      <c r="D24" s="30"/>
    </row>
    <row r="28" spans="1:5" ht="18.600000000000001" customHeight="1" x14ac:dyDescent="0.25">
      <c r="A28" s="90"/>
      <c r="B28" s="90"/>
      <c r="C28" s="90"/>
    </row>
  </sheetData>
  <sheetProtection selectLockedCells="1" selectUnlockedCells="1"/>
  <mergeCells count="9">
    <mergeCell ref="A1:C1"/>
    <mergeCell ref="A28:C28"/>
    <mergeCell ref="A18:B18"/>
    <mergeCell ref="C18:E18"/>
    <mergeCell ref="A19:B19"/>
    <mergeCell ref="A21:C21"/>
    <mergeCell ref="A23:B23"/>
    <mergeCell ref="A24:B24"/>
    <mergeCell ref="B6:C6"/>
  </mergeCells>
  <pageMargins left="0.98425196850393704" right="0.39370078740157483" top="0.78740157480314965" bottom="0.7480314960629921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D32"/>
  <sheetViews>
    <sheetView showZeros="0" view="pageBreakPreview" zoomScaleNormal="85" zoomScaleSheetLayoutView="100" workbookViewId="0">
      <selection activeCell="E33" sqref="E33"/>
    </sheetView>
  </sheetViews>
  <sheetFormatPr defaultColWidth="9.109375" defaultRowHeight="15.6" x14ac:dyDescent="0.25"/>
  <cols>
    <col min="1" max="2" width="11.6640625" style="25" customWidth="1"/>
    <col min="3" max="3" width="47" style="25" customWidth="1"/>
    <col min="4" max="8" width="18.109375" style="25" customWidth="1"/>
    <col min="9" max="9" width="9.109375" style="25"/>
    <col min="10" max="10" width="9.5546875" style="25" bestFit="1" customWidth="1"/>
    <col min="11" max="238" width="9.109375" style="25"/>
    <col min="239" max="239" width="1.88671875" style="25" customWidth="1"/>
    <col min="240" max="240" width="8.33203125" style="25" customWidth="1"/>
    <col min="241" max="241" width="8.6640625" style="25" customWidth="1"/>
    <col min="242" max="242" width="35.109375" style="25" customWidth="1"/>
    <col min="243" max="243" width="12.44140625" style="25" customWidth="1"/>
    <col min="244" max="244" width="11.109375" style="25" customWidth="1"/>
    <col min="245" max="246" width="11.6640625" style="25" customWidth="1"/>
    <col min="247" max="247" width="11.109375" style="25" customWidth="1"/>
    <col min="248" max="248" width="2.5546875" style="25" customWidth="1"/>
    <col min="249" max="249" width="11.5546875" style="25" customWidth="1"/>
    <col min="250" max="250" width="10.5546875" style="25" customWidth="1"/>
    <col min="251" max="16384" width="9.109375" style="25"/>
  </cols>
  <sheetData>
    <row r="1" spans="1:160" s="9" customFormat="1" ht="15.75" customHeight="1" x14ac:dyDescent="0.25">
      <c r="A1" s="96" t="s">
        <v>102</v>
      </c>
      <c r="B1" s="96"/>
      <c r="C1" s="96"/>
      <c r="D1" s="96"/>
      <c r="E1" s="96"/>
      <c r="F1" s="96"/>
      <c r="G1" s="96"/>
      <c r="H1" s="96"/>
      <c r="I1" s="11"/>
      <c r="J1" s="12"/>
      <c r="K1" s="13"/>
      <c r="L1" s="14"/>
      <c r="M1" s="11"/>
      <c r="N1" s="12"/>
      <c r="O1" s="13"/>
      <c r="P1" s="14"/>
      <c r="Q1" s="11"/>
      <c r="R1" s="12"/>
      <c r="S1" s="13"/>
      <c r="T1" s="14"/>
      <c r="U1" s="11"/>
      <c r="V1" s="12"/>
      <c r="W1" s="13"/>
      <c r="X1" s="14"/>
      <c r="Y1" s="11"/>
      <c r="Z1" s="12"/>
      <c r="AA1" s="13"/>
      <c r="AB1" s="14"/>
      <c r="AC1" s="11"/>
      <c r="AD1" s="12"/>
      <c r="AE1" s="13"/>
      <c r="AF1" s="14"/>
      <c r="AG1" s="11"/>
      <c r="AH1" s="12"/>
      <c r="AI1" s="13"/>
      <c r="AJ1" s="14"/>
      <c r="AK1" s="11"/>
      <c r="AL1" s="12"/>
      <c r="AM1" s="13"/>
      <c r="AN1" s="14"/>
      <c r="AO1" s="11"/>
      <c r="AP1" s="12"/>
      <c r="AQ1" s="13"/>
      <c r="AR1" s="14"/>
      <c r="AS1" s="11"/>
      <c r="AT1" s="12"/>
      <c r="AU1" s="13"/>
      <c r="AV1" s="14"/>
      <c r="AW1" s="11"/>
      <c r="AX1" s="12"/>
      <c r="AY1" s="13"/>
      <c r="AZ1" s="14"/>
      <c r="BA1" s="11"/>
      <c r="BB1" s="12"/>
      <c r="BC1" s="13"/>
      <c r="BD1" s="14"/>
      <c r="BE1" s="11"/>
      <c r="BF1" s="12"/>
      <c r="BG1" s="13"/>
      <c r="BH1" s="14"/>
      <c r="BI1" s="11"/>
      <c r="BJ1" s="12"/>
      <c r="BK1" s="13"/>
      <c r="BL1" s="14"/>
      <c r="BM1" s="11"/>
      <c r="BN1" s="12"/>
      <c r="BO1" s="13"/>
      <c r="BP1" s="14"/>
      <c r="BQ1" s="11"/>
      <c r="BR1" s="12"/>
      <c r="BS1" s="13"/>
      <c r="BT1" s="14"/>
      <c r="BU1" s="11"/>
      <c r="BV1" s="12"/>
      <c r="BW1" s="13"/>
      <c r="BX1" s="14"/>
      <c r="BY1" s="11"/>
      <c r="BZ1" s="12"/>
      <c r="CA1" s="13"/>
      <c r="CB1" s="14"/>
      <c r="CC1" s="11"/>
      <c r="CD1" s="12"/>
      <c r="CE1" s="13"/>
      <c r="CF1" s="14"/>
      <c r="CG1" s="11"/>
      <c r="CH1" s="12"/>
      <c r="CI1" s="13"/>
      <c r="CJ1" s="14"/>
      <c r="CK1" s="11"/>
      <c r="CL1" s="12"/>
      <c r="CM1" s="13"/>
      <c r="CN1" s="14"/>
      <c r="CO1" s="11"/>
      <c r="CP1" s="12"/>
      <c r="CQ1" s="13"/>
      <c r="CR1" s="14"/>
      <c r="CS1" s="11"/>
      <c r="CT1" s="12"/>
      <c r="CU1" s="13"/>
      <c r="CV1" s="14"/>
      <c r="CW1" s="11"/>
      <c r="CX1" s="12"/>
      <c r="CY1" s="13"/>
      <c r="CZ1" s="14"/>
      <c r="DA1" s="11"/>
      <c r="DB1" s="12"/>
      <c r="DC1" s="13"/>
      <c r="DD1" s="14"/>
      <c r="DE1" s="11"/>
      <c r="DF1" s="12"/>
      <c r="DG1" s="13"/>
      <c r="DH1" s="14"/>
      <c r="DI1" s="11"/>
      <c r="DJ1" s="12"/>
      <c r="DK1" s="13"/>
      <c r="DL1" s="14"/>
      <c r="DM1" s="11"/>
      <c r="DN1" s="12"/>
      <c r="DO1" s="13"/>
      <c r="DP1" s="14"/>
      <c r="DQ1" s="11"/>
      <c r="DR1" s="12"/>
      <c r="DS1" s="13"/>
      <c r="DT1" s="14"/>
      <c r="DU1" s="11"/>
      <c r="DV1" s="12"/>
      <c r="DW1" s="13"/>
      <c r="DX1" s="14"/>
      <c r="DY1" s="11"/>
      <c r="DZ1" s="12"/>
      <c r="EA1" s="13"/>
      <c r="EB1" s="14"/>
      <c r="EC1" s="11"/>
      <c r="ED1" s="12"/>
      <c r="EE1" s="13"/>
      <c r="EF1" s="14"/>
      <c r="EG1" s="11"/>
      <c r="EH1" s="12"/>
      <c r="EI1" s="13"/>
      <c r="EJ1" s="14"/>
      <c r="EK1" s="11"/>
      <c r="EL1" s="12"/>
      <c r="EM1" s="13"/>
      <c r="EN1" s="14"/>
      <c r="EO1" s="11"/>
      <c r="EP1" s="12"/>
      <c r="EQ1" s="13"/>
      <c r="ER1" s="14"/>
      <c r="ES1" s="11"/>
      <c r="ET1" s="12"/>
      <c r="EU1" s="13"/>
      <c r="EV1" s="14"/>
      <c r="EW1" s="11"/>
      <c r="EX1" s="12"/>
      <c r="EY1" s="13"/>
      <c r="EZ1" s="14"/>
      <c r="FA1" s="11"/>
      <c r="FB1" s="12"/>
      <c r="FC1" s="13"/>
      <c r="FD1" s="14"/>
    </row>
    <row r="2" spans="1:160" s="6" customFormat="1" ht="15.75" customHeight="1" x14ac:dyDescent="0.25"/>
    <row r="3" spans="1:160" s="6" customFormat="1" ht="15.75" customHeight="1" x14ac:dyDescent="0.25">
      <c r="A3" s="34" t="s">
        <v>3</v>
      </c>
      <c r="B3" s="35"/>
      <c r="C3" s="36" t="s">
        <v>204</v>
      </c>
      <c r="D3" s="36"/>
      <c r="E3" s="36"/>
      <c r="F3" s="36"/>
      <c r="G3" s="36"/>
      <c r="H3" s="36"/>
    </row>
    <row r="4" spans="1:160" s="6" customFormat="1" ht="15.75" customHeight="1" x14ac:dyDescent="0.25">
      <c r="A4" s="15" t="s">
        <v>4</v>
      </c>
      <c r="C4" s="37" t="s">
        <v>205</v>
      </c>
      <c r="D4" s="38"/>
      <c r="E4" s="38"/>
      <c r="F4" s="38"/>
      <c r="G4" s="38"/>
      <c r="H4" s="38"/>
    </row>
    <row r="5" spans="1:160" s="6" customFormat="1" ht="15.75" customHeight="1" x14ac:dyDescent="0.25">
      <c r="A5" s="15"/>
      <c r="B5" s="15"/>
      <c r="C5" s="39"/>
      <c r="D5" s="40"/>
      <c r="E5" s="9"/>
      <c r="F5" s="9"/>
      <c r="G5" s="41"/>
      <c r="H5" s="40"/>
    </row>
    <row r="6" spans="1:160" s="6" customFormat="1" ht="15.75" customHeight="1" x14ac:dyDescent="0.25">
      <c r="A6" s="15"/>
      <c r="B6" s="15"/>
      <c r="D6" s="40"/>
      <c r="E6" s="34"/>
      <c r="F6" s="42" t="s">
        <v>103</v>
      </c>
      <c r="G6" s="96"/>
      <c r="H6" s="96"/>
    </row>
    <row r="7" spans="1:160" s="6" customFormat="1" ht="15.75" customHeight="1" x14ac:dyDescent="0.25">
      <c r="A7" s="15"/>
      <c r="B7" s="15"/>
      <c r="D7" s="40"/>
      <c r="F7" s="42" t="s">
        <v>104</v>
      </c>
      <c r="G7" s="97"/>
      <c r="H7" s="97"/>
    </row>
    <row r="8" spans="1:160" s="6" customFormat="1" ht="15.75" customHeight="1" x14ac:dyDescent="0.25">
      <c r="A8" s="15"/>
      <c r="B8" s="15"/>
      <c r="C8" s="15"/>
      <c r="D8" s="40"/>
      <c r="E8" s="15"/>
      <c r="F8" s="16" t="s">
        <v>5</v>
      </c>
      <c r="G8" s="98"/>
      <c r="H8" s="98"/>
    </row>
    <row r="9" spans="1:160" s="6" customFormat="1" ht="15.75" customHeight="1" x14ac:dyDescent="0.25">
      <c r="A9" s="15"/>
      <c r="B9" s="15"/>
      <c r="C9" s="39"/>
      <c r="D9" s="40"/>
      <c r="E9" s="9"/>
      <c r="F9" s="9"/>
      <c r="G9" s="41"/>
      <c r="H9" s="40"/>
    </row>
    <row r="10" spans="1:160" ht="15.75" customHeight="1" x14ac:dyDescent="0.25">
      <c r="A10" s="99" t="s">
        <v>6</v>
      </c>
      <c r="B10" s="99" t="s">
        <v>105</v>
      </c>
      <c r="C10" s="99" t="s">
        <v>106</v>
      </c>
      <c r="D10" s="99" t="s">
        <v>107</v>
      </c>
      <c r="E10" s="100" t="s">
        <v>108</v>
      </c>
      <c r="F10" s="100"/>
      <c r="G10" s="100"/>
      <c r="H10" s="99" t="s">
        <v>18</v>
      </c>
    </row>
    <row r="11" spans="1:160" ht="31.5" customHeight="1" x14ac:dyDescent="0.25">
      <c r="A11" s="99"/>
      <c r="B11" s="99"/>
      <c r="C11" s="99"/>
      <c r="D11" s="99"/>
      <c r="E11" s="43" t="s">
        <v>15</v>
      </c>
      <c r="F11" s="43" t="s">
        <v>202</v>
      </c>
      <c r="G11" s="43" t="s">
        <v>16</v>
      </c>
      <c r="H11" s="99"/>
    </row>
    <row r="12" spans="1:160" s="6" customFormat="1" ht="15.75" customHeight="1" x14ac:dyDescent="0.25">
      <c r="A12" s="44"/>
      <c r="B12" s="44"/>
      <c r="C12" s="45"/>
      <c r="D12" s="21"/>
      <c r="E12" s="21"/>
      <c r="F12" s="21"/>
      <c r="G12" s="21"/>
      <c r="H12" s="21"/>
    </row>
    <row r="13" spans="1:160" s="6" customFormat="1" ht="15.75" customHeight="1" x14ac:dyDescent="0.25">
      <c r="A13" s="44">
        <v>1</v>
      </c>
      <c r="B13" s="44" t="s">
        <v>20</v>
      </c>
      <c r="C13" s="46" t="s">
        <v>204</v>
      </c>
      <c r="D13" s="20"/>
      <c r="E13" s="20"/>
      <c r="F13" s="20"/>
      <c r="G13" s="20"/>
      <c r="H13" s="20"/>
      <c r="J13" s="7"/>
    </row>
    <row r="14" spans="1:160" s="6" customFormat="1" ht="15.75" customHeight="1" x14ac:dyDescent="0.25">
      <c r="A14" s="44"/>
      <c r="B14" s="44"/>
      <c r="C14" s="45"/>
      <c r="D14" s="20"/>
      <c r="E14" s="20"/>
      <c r="F14" s="20"/>
      <c r="G14" s="20"/>
      <c r="H14" s="20"/>
    </row>
    <row r="15" spans="1:160" ht="15.75" customHeight="1" x14ac:dyDescent="0.25">
      <c r="A15" s="47"/>
      <c r="B15" s="47"/>
      <c r="C15" s="48" t="s">
        <v>109</v>
      </c>
      <c r="D15" s="49"/>
      <c r="E15" s="49"/>
      <c r="F15" s="49"/>
      <c r="G15" s="49"/>
      <c r="H15" s="49"/>
    </row>
    <row r="16" spans="1:160" ht="15.75" customHeight="1" x14ac:dyDescent="0.25">
      <c r="A16" s="50"/>
      <c r="B16" s="50"/>
      <c r="C16" s="51" t="s">
        <v>212</v>
      </c>
      <c r="D16" s="52"/>
      <c r="E16" s="53"/>
      <c r="F16" s="53"/>
    </row>
    <row r="17" spans="1:8" ht="15.75" customHeight="1" x14ac:dyDescent="0.25">
      <c r="A17" s="50"/>
      <c r="B17" s="50"/>
      <c r="C17" s="54" t="s">
        <v>110</v>
      </c>
      <c r="D17" s="55"/>
      <c r="E17" s="53"/>
      <c r="F17" s="53"/>
    </row>
    <row r="18" spans="1:8" ht="15.75" customHeight="1" x14ac:dyDescent="0.25">
      <c r="A18" s="50"/>
      <c r="B18" s="50"/>
      <c r="C18" s="51" t="s">
        <v>211</v>
      </c>
      <c r="D18" s="52"/>
      <c r="E18" s="53"/>
      <c r="F18" s="53"/>
    </row>
    <row r="19" spans="1:8" ht="15.75" customHeight="1" x14ac:dyDescent="0.25">
      <c r="A19" s="47"/>
      <c r="B19" s="47"/>
      <c r="C19" s="56" t="s">
        <v>111</v>
      </c>
      <c r="D19" s="49"/>
      <c r="E19" s="57"/>
      <c r="F19" s="57"/>
    </row>
    <row r="20" spans="1:8" ht="15.75" customHeight="1" x14ac:dyDescent="0.25"/>
    <row r="21" spans="1:8" ht="15.75" customHeight="1" x14ac:dyDescent="0.25"/>
    <row r="22" spans="1:8" ht="15.75" customHeight="1" x14ac:dyDescent="0.25">
      <c r="B22" s="91" t="s">
        <v>207</v>
      </c>
      <c r="C22" s="91"/>
      <c r="D22" s="92"/>
      <c r="E22" s="92"/>
      <c r="F22" s="92"/>
    </row>
    <row r="23" spans="1:8" ht="15.75" customHeight="1" x14ac:dyDescent="0.25">
      <c r="A23" s="6"/>
      <c r="B23" s="93" t="s">
        <v>209</v>
      </c>
      <c r="C23" s="93"/>
      <c r="D23" s="4"/>
      <c r="E23" s="24"/>
    </row>
    <row r="24" spans="1:8" ht="15.75" customHeight="1" x14ac:dyDescent="0.25">
      <c r="A24" s="6"/>
      <c r="B24" s="4"/>
      <c r="C24" s="8"/>
      <c r="D24" s="8"/>
      <c r="E24" s="26"/>
    </row>
    <row r="25" spans="1:8" ht="15.75" customHeight="1" x14ac:dyDescent="0.25">
      <c r="A25" s="6"/>
      <c r="B25" s="94"/>
      <c r="C25" s="94"/>
      <c r="D25" s="94"/>
      <c r="E25" s="26"/>
    </row>
    <row r="26" spans="1:8" ht="15.75" customHeight="1" x14ac:dyDescent="0.25">
      <c r="A26" s="6"/>
      <c r="B26" s="27"/>
      <c r="C26" s="28"/>
      <c r="D26" s="26"/>
      <c r="E26" s="24"/>
    </row>
    <row r="27" spans="1:8" ht="15.75" customHeight="1" x14ac:dyDescent="0.25">
      <c r="B27" s="91" t="s">
        <v>208</v>
      </c>
      <c r="C27" s="91"/>
      <c r="D27" s="9"/>
      <c r="E27" s="29"/>
    </row>
    <row r="28" spans="1:8" ht="15.75" customHeight="1" x14ac:dyDescent="0.25">
      <c r="B28" s="93" t="s">
        <v>209</v>
      </c>
      <c r="C28" s="93"/>
      <c r="D28" s="29"/>
      <c r="E28" s="30"/>
    </row>
    <row r="29" spans="1:8" ht="15.75" customHeight="1" x14ac:dyDescent="0.25">
      <c r="B29" s="31"/>
      <c r="C29" s="32"/>
      <c r="D29" s="33"/>
      <c r="E29" s="33"/>
      <c r="F29" s="33"/>
    </row>
    <row r="30" spans="1:8" ht="15.75" customHeight="1" x14ac:dyDescent="0.25">
      <c r="A30" s="90"/>
      <c r="B30" s="90"/>
      <c r="C30" s="90"/>
      <c r="D30" s="90"/>
      <c r="E30" s="90"/>
      <c r="F30" s="90"/>
      <c r="G30" s="90"/>
      <c r="H30" s="90"/>
    </row>
    <row r="31" spans="1:8" ht="15.75" customHeight="1" x14ac:dyDescent="0.25"/>
    <row r="32" spans="1:8" ht="15.75" customHeight="1" x14ac:dyDescent="0.25"/>
  </sheetData>
  <sheetProtection selectLockedCells="1" selectUnlockedCells="1"/>
  <mergeCells count="17">
    <mergeCell ref="A1:H1"/>
    <mergeCell ref="A10:A11"/>
    <mergeCell ref="B10:B11"/>
    <mergeCell ref="C10:C11"/>
    <mergeCell ref="D10:D11"/>
    <mergeCell ref="E10:G10"/>
    <mergeCell ref="H10:H11"/>
    <mergeCell ref="B28:C28"/>
    <mergeCell ref="G6:H6"/>
    <mergeCell ref="G7:H7"/>
    <mergeCell ref="G8:H8"/>
    <mergeCell ref="A30:H30"/>
    <mergeCell ref="B22:C22"/>
    <mergeCell ref="D22:F22"/>
    <mergeCell ref="B23:C23"/>
    <mergeCell ref="B25:D25"/>
    <mergeCell ref="B27:C27"/>
  </mergeCells>
  <pageMargins left="0.39370078740157483" right="0.39370078740157483" top="0.98425196850393704" bottom="0.35433070866141736" header="0.51181102362204722" footer="0.51181102362204722"/>
  <pageSetup paperSize="9" scale="88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B116"/>
  <sheetViews>
    <sheetView showZeros="0" tabSelected="1" view="pageBreakPreview" topLeftCell="A91" zoomScale="85" zoomScaleNormal="85" zoomScaleSheetLayoutView="85" workbookViewId="0">
      <selection activeCell="A102" sqref="A102:XFD102"/>
    </sheetView>
  </sheetViews>
  <sheetFormatPr defaultColWidth="13.109375" defaultRowHeight="15.6" x14ac:dyDescent="0.25"/>
  <cols>
    <col min="1" max="2" width="10.44140625" style="58" customWidth="1"/>
    <col min="3" max="3" width="50.5546875" style="81" customWidth="1"/>
    <col min="4" max="8" width="12" style="58" customWidth="1"/>
    <col min="9" max="9" width="11.6640625" style="58" customWidth="1"/>
    <col min="10" max="10" width="12" style="58" customWidth="1"/>
    <col min="11" max="11" width="11" style="58" customWidth="1"/>
    <col min="12" max="12" width="12.6640625" style="58" customWidth="1"/>
    <col min="13" max="13" width="12.109375" style="58" customWidth="1"/>
    <col min="14" max="14" width="11.5546875" style="58" customWidth="1"/>
    <col min="15" max="15" width="12.109375" style="58" customWidth="1"/>
    <col min="16" max="16" width="14.6640625" style="58" customWidth="1"/>
    <col min="17" max="235" width="9.109375" style="58" customWidth="1"/>
    <col min="236" max="236" width="12.5546875" style="58" customWidth="1"/>
    <col min="237" max="237" width="10.5546875" style="58" customWidth="1"/>
    <col min="238" max="238" width="54" style="58" customWidth="1"/>
    <col min="239" max="239" width="7.6640625" style="58" customWidth="1"/>
    <col min="240" max="240" width="10.33203125" style="58" customWidth="1"/>
    <col min="241" max="241" width="8.44140625" style="58" customWidth="1"/>
    <col min="242" max="242" width="9.88671875" style="58" customWidth="1"/>
    <col min="243" max="244" width="10.44140625" style="58" customWidth="1"/>
    <col min="245" max="245" width="11.109375" style="58" customWidth="1"/>
    <col min="246" max="246" width="11" style="58" customWidth="1"/>
    <col min="247" max="247" width="11.6640625" style="58" customWidth="1"/>
    <col min="248" max="249" width="12.109375" style="58" customWidth="1"/>
    <col min="250" max="250" width="11.5546875" style="58" customWidth="1"/>
    <col min="251" max="251" width="14.6640625" style="58" customWidth="1"/>
    <col min="252" max="252" width="4.33203125" style="58" customWidth="1"/>
    <col min="253" max="16384" width="13.109375" style="58"/>
  </cols>
  <sheetData>
    <row r="1" spans="1:158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58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58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58" s="13" customFormat="1" x14ac:dyDescent="0.25">
      <c r="A4" s="95" t="s">
        <v>3</v>
      </c>
      <c r="B4" s="95"/>
      <c r="C4" s="10" t="s">
        <v>204</v>
      </c>
      <c r="D4" s="59"/>
      <c r="E4" s="59"/>
      <c r="F4" s="59"/>
      <c r="G4" s="59"/>
      <c r="H4" s="59"/>
      <c r="I4" s="60"/>
      <c r="J4" s="60"/>
      <c r="K4" s="60"/>
      <c r="L4" s="59"/>
      <c r="M4" s="59"/>
      <c r="N4" s="59"/>
      <c r="R4" s="61"/>
      <c r="V4" s="61"/>
      <c r="Z4" s="61"/>
      <c r="AD4" s="61"/>
      <c r="AH4" s="61"/>
      <c r="AL4" s="61"/>
      <c r="AP4" s="61"/>
      <c r="AT4" s="61"/>
      <c r="AX4" s="61"/>
      <c r="BB4" s="61"/>
      <c r="BF4" s="61"/>
      <c r="BJ4" s="61"/>
      <c r="BN4" s="61"/>
      <c r="BR4" s="61"/>
      <c r="BV4" s="61"/>
      <c r="BZ4" s="61"/>
      <c r="CD4" s="61"/>
      <c r="CH4" s="61"/>
      <c r="CL4" s="61"/>
      <c r="CP4" s="61"/>
      <c r="CT4" s="61"/>
      <c r="CX4" s="61"/>
      <c r="DB4" s="61"/>
      <c r="DF4" s="61"/>
      <c r="DJ4" s="61"/>
      <c r="DN4" s="61"/>
      <c r="DR4" s="61"/>
      <c r="DV4" s="61"/>
      <c r="DZ4" s="61"/>
      <c r="ED4" s="61"/>
      <c r="EH4" s="61"/>
      <c r="EL4" s="61"/>
      <c r="EP4" s="61"/>
      <c r="ET4" s="61"/>
      <c r="EX4" s="61"/>
      <c r="FB4" s="61"/>
    </row>
    <row r="5" spans="1:158" s="13" customFormat="1" x14ac:dyDescent="0.25">
      <c r="A5" s="95" t="s">
        <v>4</v>
      </c>
      <c r="B5" s="95"/>
      <c r="C5" s="10" t="s">
        <v>205</v>
      </c>
      <c r="D5" s="62"/>
      <c r="E5" s="62"/>
      <c r="F5" s="62"/>
      <c r="G5" s="62"/>
      <c r="H5" s="62"/>
      <c r="I5" s="63"/>
      <c r="J5" s="63"/>
      <c r="K5" s="63"/>
      <c r="L5" s="62"/>
      <c r="M5" s="62"/>
      <c r="N5" s="62"/>
      <c r="R5" s="61"/>
      <c r="V5" s="61"/>
      <c r="Z5" s="61"/>
      <c r="AD5" s="61"/>
      <c r="AH5" s="61"/>
      <c r="AL5" s="61"/>
      <c r="AP5" s="61"/>
      <c r="AT5" s="61"/>
      <c r="AX5" s="61"/>
      <c r="BB5" s="61"/>
      <c r="BF5" s="61"/>
      <c r="BJ5" s="61"/>
      <c r="BN5" s="61"/>
      <c r="BR5" s="61"/>
      <c r="BV5" s="61"/>
      <c r="BZ5" s="61"/>
      <c r="CD5" s="61"/>
      <c r="CH5" s="61"/>
      <c r="CL5" s="61"/>
      <c r="CP5" s="61"/>
      <c r="CT5" s="61"/>
      <c r="CX5" s="61"/>
      <c r="DB5" s="61"/>
      <c r="DF5" s="61"/>
      <c r="DJ5" s="61"/>
      <c r="DN5" s="61"/>
      <c r="DR5" s="61"/>
      <c r="DV5" s="61"/>
      <c r="DZ5" s="61"/>
      <c r="ED5" s="61"/>
      <c r="EH5" s="61"/>
      <c r="EL5" s="61"/>
      <c r="EP5" s="61"/>
      <c r="ET5" s="61"/>
      <c r="EX5" s="61"/>
      <c r="FB5" s="61"/>
    </row>
    <row r="6" spans="1:158" s="13" customFormat="1" x14ac:dyDescent="0.25">
      <c r="C6" s="64"/>
      <c r="D6" s="61"/>
      <c r="J6" s="61"/>
      <c r="K6" s="61"/>
      <c r="L6" s="61"/>
      <c r="R6" s="61"/>
      <c r="V6" s="61"/>
      <c r="Z6" s="61"/>
      <c r="AD6" s="61"/>
      <c r="AH6" s="61"/>
      <c r="AL6" s="61"/>
      <c r="AP6" s="61"/>
      <c r="AT6" s="61"/>
      <c r="AX6" s="61"/>
      <c r="BB6" s="61"/>
      <c r="BF6" s="61"/>
      <c r="BJ6" s="61"/>
      <c r="BN6" s="61"/>
      <c r="BR6" s="61"/>
      <c r="BV6" s="61"/>
      <c r="BZ6" s="61"/>
      <c r="CD6" s="61"/>
      <c r="CH6" s="61"/>
      <c r="CL6" s="61"/>
      <c r="CP6" s="61"/>
      <c r="CT6" s="61"/>
      <c r="CX6" s="61"/>
      <c r="DB6" s="61"/>
      <c r="DF6" s="61"/>
      <c r="DJ6" s="61"/>
      <c r="DN6" s="61"/>
      <c r="DR6" s="61"/>
      <c r="DV6" s="61"/>
      <c r="DZ6" s="61"/>
      <c r="ED6" s="61"/>
      <c r="EH6" s="61"/>
      <c r="EL6" s="61"/>
      <c r="EP6" s="61"/>
      <c r="ET6" s="61"/>
      <c r="EX6" s="61"/>
      <c r="FB6" s="61"/>
    </row>
    <row r="7" spans="1:158" s="13" customFormat="1" x14ac:dyDescent="0.25">
      <c r="C7" s="39"/>
      <c r="D7" s="61"/>
      <c r="J7" s="61"/>
      <c r="K7" s="61"/>
      <c r="L7" s="61"/>
      <c r="R7" s="61"/>
      <c r="V7" s="61"/>
      <c r="Z7" s="61"/>
      <c r="AD7" s="61"/>
      <c r="AH7" s="61"/>
      <c r="AL7" s="61"/>
      <c r="AP7" s="61"/>
      <c r="AT7" s="61"/>
      <c r="AX7" s="61"/>
      <c r="BB7" s="61"/>
      <c r="BF7" s="61"/>
      <c r="BJ7" s="61"/>
      <c r="BN7" s="61"/>
      <c r="BR7" s="61"/>
      <c r="BV7" s="61"/>
      <c r="BZ7" s="61"/>
      <c r="CD7" s="61"/>
      <c r="CH7" s="61"/>
      <c r="CL7" s="61"/>
      <c r="CP7" s="61"/>
      <c r="CT7" s="61"/>
      <c r="CX7" s="61"/>
      <c r="DB7" s="61"/>
      <c r="DF7" s="61"/>
      <c r="DJ7" s="61"/>
      <c r="DN7" s="61"/>
      <c r="DR7" s="61"/>
      <c r="DV7" s="61"/>
      <c r="DZ7" s="61"/>
      <c r="ED7" s="61"/>
      <c r="EH7" s="61"/>
      <c r="EL7" s="61"/>
      <c r="EP7" s="61"/>
      <c r="ET7" s="61"/>
      <c r="EX7" s="61"/>
      <c r="FB7" s="61"/>
    </row>
    <row r="8" spans="1:158" s="13" customFormat="1" x14ac:dyDescent="0.25">
      <c r="C8" s="65"/>
      <c r="D8" s="61"/>
      <c r="J8" s="61"/>
      <c r="K8" s="61"/>
      <c r="L8" s="61"/>
      <c r="M8" s="95" t="s">
        <v>210</v>
      </c>
      <c r="N8" s="95"/>
      <c r="O8" s="95"/>
      <c r="P8" s="66"/>
      <c r="R8" s="61"/>
      <c r="V8" s="61"/>
      <c r="Z8" s="61"/>
      <c r="AD8" s="61"/>
      <c r="AH8" s="61"/>
      <c r="AL8" s="61"/>
      <c r="AP8" s="61"/>
      <c r="AT8" s="61"/>
      <c r="AX8" s="61"/>
      <c r="BB8" s="61"/>
      <c r="BF8" s="61"/>
      <c r="BJ8" s="61"/>
      <c r="BN8" s="61"/>
      <c r="BR8" s="61"/>
      <c r="BV8" s="61"/>
      <c r="BZ8" s="61"/>
      <c r="CD8" s="61"/>
      <c r="CH8" s="61"/>
      <c r="CL8" s="61"/>
      <c r="CP8" s="61"/>
      <c r="CT8" s="61"/>
      <c r="CX8" s="61"/>
      <c r="DB8" s="61"/>
      <c r="DF8" s="61"/>
      <c r="DJ8" s="61"/>
      <c r="DN8" s="61"/>
      <c r="DR8" s="61"/>
      <c r="DV8" s="61"/>
      <c r="DZ8" s="61"/>
      <c r="ED8" s="61"/>
      <c r="EH8" s="61"/>
      <c r="EL8" s="61"/>
      <c r="EP8" s="61"/>
      <c r="ET8" s="61"/>
      <c r="EX8" s="61"/>
      <c r="FB8" s="61"/>
    </row>
    <row r="9" spans="1:158" s="13" customFormat="1" x14ac:dyDescent="0.25">
      <c r="C9" s="65"/>
      <c r="D9" s="61"/>
      <c r="J9" s="61"/>
      <c r="L9" s="61"/>
      <c r="M9" s="95"/>
      <c r="N9" s="95"/>
      <c r="O9" s="95"/>
      <c r="P9" s="95"/>
      <c r="R9" s="61"/>
      <c r="V9" s="61"/>
      <c r="Z9" s="61"/>
      <c r="AD9" s="61"/>
      <c r="AH9" s="61"/>
      <c r="AL9" s="61"/>
      <c r="AP9" s="61"/>
      <c r="AT9" s="61"/>
      <c r="AX9" s="61"/>
      <c r="BB9" s="61"/>
      <c r="BF9" s="61"/>
      <c r="BJ9" s="61"/>
      <c r="BN9" s="61"/>
      <c r="BR9" s="61"/>
      <c r="BV9" s="61"/>
      <c r="BZ9" s="61"/>
      <c r="CD9" s="61"/>
      <c r="CH9" s="61"/>
      <c r="CL9" s="61"/>
      <c r="CP9" s="61"/>
      <c r="CT9" s="61"/>
      <c r="CX9" s="61"/>
      <c r="DB9" s="61"/>
      <c r="DF9" s="61"/>
      <c r="DJ9" s="61"/>
      <c r="DN9" s="61"/>
      <c r="DR9" s="61"/>
      <c r="DV9" s="61"/>
      <c r="DZ9" s="61"/>
      <c r="ED9" s="61"/>
      <c r="EH9" s="61"/>
      <c r="EL9" s="61"/>
      <c r="EP9" s="61"/>
      <c r="ET9" s="61"/>
      <c r="EX9" s="61"/>
      <c r="FB9" s="61"/>
    </row>
    <row r="11" spans="1:158" ht="14.25" customHeight="1" x14ac:dyDescent="0.25">
      <c r="A11" s="104" t="s">
        <v>6</v>
      </c>
      <c r="B11" s="104" t="s">
        <v>7</v>
      </c>
      <c r="C11" s="104" t="s">
        <v>8</v>
      </c>
      <c r="D11" s="104" t="s">
        <v>9</v>
      </c>
      <c r="E11" s="104" t="s">
        <v>10</v>
      </c>
      <c r="F11" s="104" t="s">
        <v>11</v>
      </c>
      <c r="G11" s="104"/>
      <c r="H11" s="104"/>
      <c r="I11" s="104"/>
      <c r="J11" s="104"/>
      <c r="K11" s="104"/>
      <c r="L11" s="104" t="s">
        <v>12</v>
      </c>
      <c r="M11" s="104"/>
      <c r="N11" s="104"/>
      <c r="O11" s="104"/>
      <c r="P11" s="104"/>
    </row>
    <row r="12" spans="1:158" ht="62.4" x14ac:dyDescent="0.25">
      <c r="A12" s="104"/>
      <c r="B12" s="104"/>
      <c r="C12" s="104"/>
      <c r="D12" s="104"/>
      <c r="E12" s="104"/>
      <c r="F12" s="67" t="s">
        <v>13</v>
      </c>
      <c r="G12" s="67" t="s">
        <v>14</v>
      </c>
      <c r="H12" s="67" t="s">
        <v>15</v>
      </c>
      <c r="I12" s="67" t="s">
        <v>202</v>
      </c>
      <c r="J12" s="67" t="s">
        <v>16</v>
      </c>
      <c r="K12" s="67" t="s">
        <v>17</v>
      </c>
      <c r="L12" s="67" t="s">
        <v>18</v>
      </c>
      <c r="M12" s="67" t="s">
        <v>19</v>
      </c>
      <c r="N12" s="67" t="s">
        <v>202</v>
      </c>
      <c r="O12" s="67" t="s">
        <v>16</v>
      </c>
      <c r="P12" s="67" t="s">
        <v>17</v>
      </c>
    </row>
    <row r="13" spans="1:158" ht="16.2" x14ac:dyDescent="0.25">
      <c r="A13" s="17" t="s">
        <v>20</v>
      </c>
      <c r="B13" s="17" t="s">
        <v>21</v>
      </c>
      <c r="C13" s="17" t="s">
        <v>22</v>
      </c>
      <c r="D13" s="17" t="s">
        <v>23</v>
      </c>
      <c r="E13" s="17" t="s">
        <v>24</v>
      </c>
      <c r="F13" s="17" t="s">
        <v>25</v>
      </c>
      <c r="G13" s="17" t="s">
        <v>26</v>
      </c>
      <c r="H13" s="17" t="s">
        <v>27</v>
      </c>
      <c r="I13" s="17" t="s">
        <v>28</v>
      </c>
      <c r="J13" s="17" t="s">
        <v>29</v>
      </c>
      <c r="K13" s="17" t="s">
        <v>30</v>
      </c>
      <c r="L13" s="17" t="s">
        <v>31</v>
      </c>
      <c r="M13" s="17" t="s">
        <v>32</v>
      </c>
      <c r="N13" s="17" t="s">
        <v>33</v>
      </c>
      <c r="O13" s="17" t="s">
        <v>34</v>
      </c>
      <c r="P13" s="17" t="s">
        <v>35</v>
      </c>
    </row>
    <row r="14" spans="1:158" x14ac:dyDescent="0.25">
      <c r="A14" s="68"/>
      <c r="B14" s="68"/>
      <c r="C14" s="69" t="s">
        <v>36</v>
      </c>
      <c r="D14" s="70"/>
      <c r="E14" s="70"/>
      <c r="F14" s="71"/>
      <c r="G14" s="71"/>
      <c r="H14" s="72"/>
      <c r="I14" s="72"/>
      <c r="J14" s="72"/>
      <c r="K14" s="72"/>
      <c r="L14" s="72"/>
      <c r="M14" s="72"/>
      <c r="N14" s="72"/>
      <c r="O14" s="72"/>
      <c r="P14" s="72"/>
    </row>
    <row r="15" spans="1:158" x14ac:dyDescent="0.25">
      <c r="A15" s="73" t="s">
        <v>20</v>
      </c>
      <c r="B15" s="73"/>
      <c r="C15" s="74" t="s">
        <v>37</v>
      </c>
      <c r="D15" s="18" t="s">
        <v>38</v>
      </c>
      <c r="E15" s="18">
        <v>88.8</v>
      </c>
      <c r="F15" s="19"/>
      <c r="G15" s="19"/>
      <c r="H15" s="20"/>
      <c r="I15" s="20"/>
      <c r="J15" s="20"/>
      <c r="K15" s="20"/>
      <c r="L15" s="20"/>
      <c r="M15" s="20"/>
      <c r="N15" s="20"/>
      <c r="O15" s="20"/>
      <c r="P15" s="20"/>
    </row>
    <row r="16" spans="1:158" x14ac:dyDescent="0.25">
      <c r="A16" s="73" t="s">
        <v>21</v>
      </c>
      <c r="B16" s="73"/>
      <c r="C16" s="74" t="s">
        <v>121</v>
      </c>
      <c r="D16" s="18" t="s">
        <v>38</v>
      </c>
      <c r="E16" s="18">
        <v>318.10000000000002</v>
      </c>
      <c r="F16" s="19"/>
      <c r="G16" s="19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31.2" x14ac:dyDescent="0.25">
      <c r="A17" s="73" t="s">
        <v>22</v>
      </c>
      <c r="B17" s="73"/>
      <c r="C17" s="74" t="s">
        <v>39</v>
      </c>
      <c r="D17" s="18" t="s">
        <v>38</v>
      </c>
      <c r="E17" s="18">
        <f>88.8-3.4-7.3</f>
        <v>78.099999999999994</v>
      </c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73" t="s">
        <v>23</v>
      </c>
      <c r="B18" s="73"/>
      <c r="C18" s="74" t="s">
        <v>124</v>
      </c>
      <c r="D18" s="18" t="s">
        <v>40</v>
      </c>
      <c r="E18" s="18">
        <v>8</v>
      </c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5.75" customHeight="1" x14ac:dyDescent="0.25">
      <c r="A19" s="73" t="s">
        <v>24</v>
      </c>
      <c r="B19" s="73"/>
      <c r="C19" s="74" t="s">
        <v>41</v>
      </c>
      <c r="D19" s="18" t="s">
        <v>40</v>
      </c>
      <c r="E19" s="18">
        <v>3</v>
      </c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</row>
    <row r="20" spans="1:16" x14ac:dyDescent="0.25">
      <c r="A20" s="73" t="s">
        <v>25</v>
      </c>
      <c r="B20" s="73"/>
      <c r="C20" s="74" t="s">
        <v>42</v>
      </c>
      <c r="D20" s="18" t="s">
        <v>40</v>
      </c>
      <c r="E20" s="18">
        <v>2</v>
      </c>
      <c r="F20" s="19"/>
      <c r="G20" s="19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5" customHeight="1" x14ac:dyDescent="0.25">
      <c r="A21" s="73" t="s">
        <v>26</v>
      </c>
      <c r="B21" s="73"/>
      <c r="C21" s="74" t="s">
        <v>130</v>
      </c>
      <c r="D21" s="18" t="s">
        <v>48</v>
      </c>
      <c r="E21" s="18">
        <v>1</v>
      </c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73" t="s">
        <v>27</v>
      </c>
      <c r="B22" s="73"/>
      <c r="C22" s="74" t="s">
        <v>43</v>
      </c>
      <c r="D22" s="18" t="s">
        <v>40</v>
      </c>
      <c r="E22" s="18">
        <v>1</v>
      </c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</row>
    <row r="23" spans="1:16" x14ac:dyDescent="0.25">
      <c r="A23" s="73" t="s">
        <v>28</v>
      </c>
      <c r="B23" s="73"/>
      <c r="C23" s="74" t="s">
        <v>44</v>
      </c>
      <c r="D23" s="18" t="s">
        <v>40</v>
      </c>
      <c r="E23" s="18">
        <v>1</v>
      </c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25">
      <c r="A24" s="73" t="s">
        <v>29</v>
      </c>
      <c r="B24" s="73"/>
      <c r="C24" s="74" t="s">
        <v>45</v>
      </c>
      <c r="D24" s="18" t="s">
        <v>40</v>
      </c>
      <c r="E24" s="18">
        <v>1</v>
      </c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25">
      <c r="A25" s="73" t="s">
        <v>30</v>
      </c>
      <c r="B25" s="73"/>
      <c r="C25" s="74" t="s">
        <v>46</v>
      </c>
      <c r="D25" s="18" t="s">
        <v>38</v>
      </c>
      <c r="E25" s="18">
        <f>(2.3+1.7+1.63)*2.5</f>
        <v>14.074999999999999</v>
      </c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31.2" x14ac:dyDescent="0.25">
      <c r="A26" s="73" t="s">
        <v>31</v>
      </c>
      <c r="B26" s="73"/>
      <c r="C26" s="74" t="s">
        <v>47</v>
      </c>
      <c r="D26" s="18" t="s">
        <v>48</v>
      </c>
      <c r="E26" s="18">
        <v>1</v>
      </c>
      <c r="F26" s="19"/>
      <c r="G26" s="19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31.2" x14ac:dyDescent="0.25">
      <c r="A27" s="73" t="s">
        <v>32</v>
      </c>
      <c r="B27" s="73"/>
      <c r="C27" s="74" t="s">
        <v>49</v>
      </c>
      <c r="D27" s="18" t="s">
        <v>48</v>
      </c>
      <c r="E27" s="18">
        <v>1</v>
      </c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5">
      <c r="A28" s="68"/>
      <c r="B28" s="68"/>
      <c r="C28" s="69" t="s">
        <v>50</v>
      </c>
      <c r="D28" s="70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x14ac:dyDescent="0.25">
      <c r="A29" s="73" t="s">
        <v>33</v>
      </c>
      <c r="B29" s="73"/>
      <c r="C29" s="74" t="s">
        <v>51</v>
      </c>
      <c r="D29" s="18" t="s">
        <v>38</v>
      </c>
      <c r="E29" s="18">
        <v>88.8</v>
      </c>
      <c r="F29" s="19"/>
      <c r="G29" s="19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25">
      <c r="A30" s="73" t="s">
        <v>34</v>
      </c>
      <c r="B30" s="73"/>
      <c r="C30" s="74" t="s">
        <v>52</v>
      </c>
      <c r="D30" s="18" t="s">
        <v>38</v>
      </c>
      <c r="E30" s="18">
        <v>23.2</v>
      </c>
      <c r="F30" s="19"/>
      <c r="G30" s="19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31.2" x14ac:dyDescent="0.25">
      <c r="A31" s="73" t="s">
        <v>35</v>
      </c>
      <c r="B31" s="73"/>
      <c r="C31" s="74" t="s">
        <v>118</v>
      </c>
      <c r="D31" s="18" t="s">
        <v>38</v>
      </c>
      <c r="E31" s="18">
        <v>23.2</v>
      </c>
      <c r="F31" s="19"/>
      <c r="G31" s="19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62.4" x14ac:dyDescent="0.25">
      <c r="A32" s="73" t="s">
        <v>53</v>
      </c>
      <c r="B32" s="73"/>
      <c r="C32" s="74" t="s">
        <v>162</v>
      </c>
      <c r="D32" s="18" t="s">
        <v>38</v>
      </c>
      <c r="E32" s="18">
        <v>65.599999999999994</v>
      </c>
      <c r="F32" s="19"/>
      <c r="G32" s="19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68"/>
      <c r="B33" s="68"/>
      <c r="C33" s="69" t="s">
        <v>54</v>
      </c>
      <c r="D33" s="75"/>
      <c r="E33" s="75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 ht="46.8" x14ac:dyDescent="0.25">
      <c r="A34" s="76" t="s">
        <v>55</v>
      </c>
      <c r="B34" s="76"/>
      <c r="C34" s="74" t="s">
        <v>56</v>
      </c>
      <c r="D34" s="18" t="s">
        <v>38</v>
      </c>
      <c r="E34" s="18">
        <f>(1.24+0.6)*2.5+1*2</f>
        <v>6.6</v>
      </c>
      <c r="F34" s="19"/>
      <c r="G34" s="19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31.2" x14ac:dyDescent="0.25">
      <c r="A35" s="76" t="s">
        <v>57</v>
      </c>
      <c r="B35" s="76"/>
      <c r="C35" s="74" t="s">
        <v>58</v>
      </c>
      <c r="D35" s="18" t="s">
        <v>38</v>
      </c>
      <c r="E35" s="18">
        <v>6.6</v>
      </c>
      <c r="F35" s="19"/>
      <c r="G35" s="19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76" t="s">
        <v>59</v>
      </c>
      <c r="B36" s="76"/>
      <c r="C36" s="74" t="s">
        <v>60</v>
      </c>
      <c r="D36" s="18" t="s">
        <v>61</v>
      </c>
      <c r="E36" s="18">
        <v>1</v>
      </c>
      <c r="F36" s="19"/>
      <c r="G36" s="19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16.5" customHeight="1" x14ac:dyDescent="0.25">
      <c r="A37" s="76" t="s">
        <v>62</v>
      </c>
      <c r="B37" s="73"/>
      <c r="C37" s="74" t="s">
        <v>119</v>
      </c>
      <c r="D37" s="18" t="s">
        <v>38</v>
      </c>
      <c r="E37" s="18">
        <v>260</v>
      </c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25">
      <c r="A38" s="76" t="s">
        <v>63</v>
      </c>
      <c r="B38" s="73"/>
      <c r="C38" s="74" t="s">
        <v>64</v>
      </c>
      <c r="D38" s="18" t="s">
        <v>38</v>
      </c>
      <c r="E38" s="18">
        <v>260</v>
      </c>
      <c r="F38" s="19"/>
      <c r="G38" s="19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31.2" x14ac:dyDescent="0.25">
      <c r="A39" s="76" t="s">
        <v>65</v>
      </c>
      <c r="B39" s="73"/>
      <c r="C39" s="74" t="s">
        <v>120</v>
      </c>
      <c r="D39" s="18" t="s">
        <v>38</v>
      </c>
      <c r="E39" s="18">
        <v>260</v>
      </c>
      <c r="F39" s="19"/>
      <c r="G39" s="19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31.2" x14ac:dyDescent="0.25">
      <c r="A40" s="76" t="s">
        <v>66</v>
      </c>
      <c r="B40" s="73"/>
      <c r="C40" s="74" t="s">
        <v>67</v>
      </c>
      <c r="D40" s="18" t="s">
        <v>38</v>
      </c>
      <c r="E40" s="18">
        <v>35</v>
      </c>
      <c r="F40" s="19"/>
      <c r="G40" s="19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25">
      <c r="A41" s="76" t="s">
        <v>68</v>
      </c>
      <c r="B41" s="73"/>
      <c r="C41" s="74" t="s">
        <v>69</v>
      </c>
      <c r="D41" s="18" t="s">
        <v>38</v>
      </c>
      <c r="E41" s="18">
        <v>35</v>
      </c>
      <c r="F41" s="19"/>
      <c r="G41" s="19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68"/>
      <c r="B42" s="68"/>
      <c r="C42" s="69" t="s">
        <v>70</v>
      </c>
      <c r="D42" s="75"/>
      <c r="E42" s="7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1:16" ht="18" customHeight="1" x14ac:dyDescent="0.25">
      <c r="A43" s="73" t="s">
        <v>71</v>
      </c>
      <c r="B43" s="73"/>
      <c r="C43" s="74" t="s">
        <v>122</v>
      </c>
      <c r="D43" s="18" t="s">
        <v>38</v>
      </c>
      <c r="E43" s="18">
        <v>88.8</v>
      </c>
      <c r="F43" s="19"/>
      <c r="G43" s="19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8" customHeight="1" x14ac:dyDescent="0.25">
      <c r="A44" s="73" t="s">
        <v>72</v>
      </c>
      <c r="B44" s="73"/>
      <c r="C44" s="74" t="s">
        <v>73</v>
      </c>
      <c r="D44" s="18" t="s">
        <v>38</v>
      </c>
      <c r="E44" s="18">
        <v>88.8</v>
      </c>
      <c r="F44" s="19"/>
      <c r="G44" s="19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30.75" customHeight="1" x14ac:dyDescent="0.25">
      <c r="A45" s="73" t="s">
        <v>74</v>
      </c>
      <c r="B45" s="73"/>
      <c r="C45" s="74" t="s">
        <v>123</v>
      </c>
      <c r="D45" s="18" t="s">
        <v>38</v>
      </c>
      <c r="E45" s="18">
        <v>88.8</v>
      </c>
      <c r="F45" s="19"/>
      <c r="G45" s="19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68"/>
      <c r="B46" s="68"/>
      <c r="C46" s="69" t="s">
        <v>75</v>
      </c>
      <c r="D46" s="70"/>
      <c r="E46" s="70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1:16" ht="31.2" x14ac:dyDescent="0.25">
      <c r="A47" s="73" t="s">
        <v>76</v>
      </c>
      <c r="B47" s="73"/>
      <c r="C47" s="74" t="s">
        <v>125</v>
      </c>
      <c r="D47" s="18" t="s">
        <v>40</v>
      </c>
      <c r="E47" s="18">
        <v>3</v>
      </c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31.2" x14ac:dyDescent="0.25">
      <c r="A48" s="73" t="s">
        <v>77</v>
      </c>
      <c r="B48" s="73"/>
      <c r="C48" s="74" t="s">
        <v>126</v>
      </c>
      <c r="D48" s="18" t="s">
        <v>40</v>
      </c>
      <c r="E48" s="18">
        <v>2</v>
      </c>
      <c r="F48" s="19"/>
      <c r="G48" s="19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31.2" x14ac:dyDescent="0.25">
      <c r="A49" s="73" t="s">
        <v>78</v>
      </c>
      <c r="B49" s="73"/>
      <c r="C49" s="74" t="s">
        <v>127</v>
      </c>
      <c r="D49" s="18" t="s">
        <v>40</v>
      </c>
      <c r="E49" s="18">
        <v>1</v>
      </c>
      <c r="F49" s="19"/>
      <c r="G49" s="19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46.8" x14ac:dyDescent="0.25">
      <c r="A50" s="73" t="s">
        <v>81</v>
      </c>
      <c r="B50" s="73"/>
      <c r="C50" s="74" t="s">
        <v>200</v>
      </c>
      <c r="D50" s="18" t="s">
        <v>40</v>
      </c>
      <c r="E50" s="18">
        <v>1</v>
      </c>
      <c r="F50" s="19"/>
      <c r="G50" s="19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31.2" x14ac:dyDescent="0.25">
      <c r="A51" s="73" t="s">
        <v>84</v>
      </c>
      <c r="B51" s="73"/>
      <c r="C51" s="74" t="s">
        <v>79</v>
      </c>
      <c r="D51" s="18" t="s">
        <v>38</v>
      </c>
      <c r="E51" s="18">
        <f>0.73*2.16+1.18*1.45+0.75*2.16+1.17*1.44+0.75*2.18+1.15*1.45+2.35*1.45+1.2*1.45</f>
        <v>15.042600000000002</v>
      </c>
      <c r="F51" s="19"/>
      <c r="G51" s="19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31.2" x14ac:dyDescent="0.25">
      <c r="A52" s="73" t="s">
        <v>85</v>
      </c>
      <c r="B52" s="73"/>
      <c r="C52" s="74" t="s">
        <v>128</v>
      </c>
      <c r="D52" s="18" t="s">
        <v>48</v>
      </c>
      <c r="E52" s="18">
        <v>1</v>
      </c>
      <c r="F52" s="19"/>
      <c r="G52" s="19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31.2" x14ac:dyDescent="0.25">
      <c r="A53" s="73" t="s">
        <v>86</v>
      </c>
      <c r="B53" s="73"/>
      <c r="C53" s="74" t="s">
        <v>129</v>
      </c>
      <c r="D53" s="18" t="s">
        <v>48</v>
      </c>
      <c r="E53" s="18">
        <v>1</v>
      </c>
      <c r="F53" s="19"/>
      <c r="G53" s="19"/>
      <c r="H53" s="20"/>
      <c r="I53" s="20"/>
      <c r="J53" s="20"/>
      <c r="K53" s="20"/>
      <c r="L53" s="20"/>
      <c r="M53" s="20"/>
      <c r="N53" s="20"/>
      <c r="O53" s="20"/>
      <c r="P53" s="20"/>
    </row>
    <row r="54" spans="1:16" x14ac:dyDescent="0.25">
      <c r="A54" s="68"/>
      <c r="B54" s="68"/>
      <c r="C54" s="69" t="s">
        <v>80</v>
      </c>
      <c r="D54" s="75"/>
      <c r="E54" s="75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</row>
    <row r="55" spans="1:16" ht="31.2" x14ac:dyDescent="0.25">
      <c r="A55" s="73" t="s">
        <v>87</v>
      </c>
      <c r="B55" s="73"/>
      <c r="C55" s="74" t="s">
        <v>82</v>
      </c>
      <c r="D55" s="18" t="s">
        <v>83</v>
      </c>
      <c r="E55" s="18">
        <v>1</v>
      </c>
      <c r="F55" s="19"/>
      <c r="G55" s="19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31.2" x14ac:dyDescent="0.25">
      <c r="A56" s="73" t="s">
        <v>88</v>
      </c>
      <c r="B56" s="73"/>
      <c r="C56" s="74" t="s">
        <v>131</v>
      </c>
      <c r="D56" s="18" t="s">
        <v>83</v>
      </c>
      <c r="E56" s="18">
        <v>1</v>
      </c>
      <c r="F56" s="19"/>
      <c r="G56" s="19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25">
      <c r="A57" s="73" t="s">
        <v>91</v>
      </c>
      <c r="B57" s="73"/>
      <c r="C57" s="74" t="s">
        <v>163</v>
      </c>
      <c r="D57" s="18" t="s">
        <v>83</v>
      </c>
      <c r="E57" s="18">
        <v>1</v>
      </c>
      <c r="F57" s="19"/>
      <c r="G57" s="19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25">
      <c r="A58" s="73" t="s">
        <v>92</v>
      </c>
      <c r="B58" s="73"/>
      <c r="C58" s="74" t="s">
        <v>201</v>
      </c>
      <c r="D58" s="18" t="s">
        <v>83</v>
      </c>
      <c r="E58" s="18">
        <v>1</v>
      </c>
      <c r="F58" s="19"/>
      <c r="G58" s="19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31.2" x14ac:dyDescent="0.25">
      <c r="A59" s="73" t="s">
        <v>93</v>
      </c>
      <c r="B59" s="73"/>
      <c r="C59" s="74" t="s">
        <v>165</v>
      </c>
      <c r="D59" s="18" t="s">
        <v>83</v>
      </c>
      <c r="E59" s="18">
        <v>1</v>
      </c>
      <c r="F59" s="19"/>
      <c r="G59" s="19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25">
      <c r="A60" s="73" t="s">
        <v>94</v>
      </c>
      <c r="B60" s="73"/>
      <c r="C60" s="74" t="s">
        <v>89</v>
      </c>
      <c r="D60" s="18" t="s">
        <v>83</v>
      </c>
      <c r="E60" s="18">
        <v>1</v>
      </c>
      <c r="F60" s="19"/>
      <c r="G60" s="19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25">
      <c r="A61" s="68"/>
      <c r="B61" s="68"/>
      <c r="C61" s="69" t="s">
        <v>90</v>
      </c>
      <c r="D61" s="70"/>
      <c r="E61" s="70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</row>
    <row r="62" spans="1:16" ht="31.2" x14ac:dyDescent="0.25">
      <c r="A62" s="76" t="s">
        <v>96</v>
      </c>
      <c r="B62" s="76"/>
      <c r="C62" s="77" t="s">
        <v>166</v>
      </c>
      <c r="D62" s="78" t="s">
        <v>167</v>
      </c>
      <c r="E62" s="78">
        <v>2</v>
      </c>
      <c r="F62" s="19"/>
      <c r="G62" s="19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31.2" x14ac:dyDescent="0.25">
      <c r="A63" s="76" t="s">
        <v>98</v>
      </c>
      <c r="B63" s="76"/>
      <c r="C63" s="77" t="s">
        <v>168</v>
      </c>
      <c r="D63" s="78" t="s">
        <v>167</v>
      </c>
      <c r="E63" s="78">
        <v>1</v>
      </c>
      <c r="F63" s="19"/>
      <c r="G63" s="19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31.2" x14ac:dyDescent="0.25">
      <c r="A64" s="76" t="s">
        <v>99</v>
      </c>
      <c r="B64" s="76"/>
      <c r="C64" s="77" t="s">
        <v>169</v>
      </c>
      <c r="D64" s="78" t="s">
        <v>167</v>
      </c>
      <c r="E64" s="78">
        <v>1</v>
      </c>
      <c r="F64" s="19"/>
      <c r="G64" s="19"/>
      <c r="H64" s="20"/>
      <c r="I64" s="20"/>
      <c r="J64" s="20"/>
      <c r="K64" s="20"/>
      <c r="L64" s="20"/>
      <c r="M64" s="20"/>
      <c r="N64" s="20"/>
      <c r="O64" s="20"/>
      <c r="P64" s="20"/>
    </row>
    <row r="65" spans="1:23" ht="31.2" x14ac:dyDescent="0.25">
      <c r="A65" s="76" t="s">
        <v>100</v>
      </c>
      <c r="B65" s="76"/>
      <c r="C65" s="77" t="s">
        <v>170</v>
      </c>
      <c r="D65" s="78" t="s">
        <v>167</v>
      </c>
      <c r="E65" s="78">
        <v>1</v>
      </c>
      <c r="F65" s="19"/>
      <c r="G65" s="19"/>
      <c r="H65" s="20"/>
      <c r="I65" s="20"/>
      <c r="J65" s="20"/>
      <c r="K65" s="20"/>
      <c r="L65" s="20"/>
      <c r="M65" s="20"/>
      <c r="N65" s="20"/>
      <c r="O65" s="20"/>
      <c r="P65" s="20"/>
    </row>
    <row r="66" spans="1:23" x14ac:dyDescent="0.25">
      <c r="A66" s="76" t="s">
        <v>144</v>
      </c>
      <c r="B66" s="76"/>
      <c r="C66" s="77" t="s">
        <v>171</v>
      </c>
      <c r="D66" s="78" t="s">
        <v>172</v>
      </c>
      <c r="E66" s="78">
        <v>5</v>
      </c>
      <c r="F66" s="19"/>
      <c r="G66" s="19"/>
      <c r="H66" s="20"/>
      <c r="I66" s="20"/>
      <c r="J66" s="20"/>
      <c r="K66" s="20"/>
      <c r="L66" s="20"/>
      <c r="M66" s="20"/>
      <c r="N66" s="20"/>
      <c r="O66" s="20"/>
      <c r="P66" s="20"/>
    </row>
    <row r="67" spans="1:23" ht="31.2" x14ac:dyDescent="0.25">
      <c r="A67" s="76" t="s">
        <v>145</v>
      </c>
      <c r="B67" s="76"/>
      <c r="C67" s="77" t="s">
        <v>173</v>
      </c>
      <c r="D67" s="78" t="s">
        <v>172</v>
      </c>
      <c r="E67" s="78">
        <v>5</v>
      </c>
      <c r="F67" s="19"/>
      <c r="G67" s="19"/>
      <c r="H67" s="20"/>
      <c r="I67" s="20"/>
      <c r="J67" s="20"/>
      <c r="K67" s="20"/>
      <c r="L67" s="20"/>
      <c r="M67" s="20"/>
      <c r="N67" s="20"/>
      <c r="O67" s="20"/>
      <c r="P67" s="20"/>
    </row>
    <row r="68" spans="1:23" x14ac:dyDescent="0.25">
      <c r="A68" s="76" t="s">
        <v>146</v>
      </c>
      <c r="B68" s="76"/>
      <c r="C68" s="77" t="s">
        <v>174</v>
      </c>
      <c r="D68" s="78" t="s">
        <v>172</v>
      </c>
      <c r="E68" s="78">
        <v>5</v>
      </c>
      <c r="F68" s="19"/>
      <c r="G68" s="19"/>
      <c r="H68" s="20"/>
      <c r="I68" s="20"/>
      <c r="J68" s="20"/>
      <c r="K68" s="20"/>
      <c r="L68" s="20"/>
      <c r="M68" s="20"/>
      <c r="N68" s="20"/>
      <c r="O68" s="20"/>
      <c r="P68" s="20"/>
    </row>
    <row r="69" spans="1:23" x14ac:dyDescent="0.25">
      <c r="A69" s="76" t="s">
        <v>154</v>
      </c>
      <c r="B69" s="76"/>
      <c r="C69" s="77" t="s">
        <v>175</v>
      </c>
      <c r="D69" s="78" t="s">
        <v>97</v>
      </c>
      <c r="E69" s="78">
        <v>5</v>
      </c>
      <c r="F69" s="19"/>
      <c r="G69" s="19"/>
      <c r="H69" s="20"/>
      <c r="I69" s="20"/>
      <c r="J69" s="20"/>
      <c r="K69" s="20"/>
      <c r="L69" s="20"/>
      <c r="M69" s="20"/>
      <c r="N69" s="20"/>
      <c r="O69" s="20"/>
      <c r="P69" s="20"/>
    </row>
    <row r="70" spans="1:23" x14ac:dyDescent="0.25">
      <c r="A70" s="76" t="s">
        <v>147</v>
      </c>
      <c r="B70" s="76"/>
      <c r="C70" s="77" t="s">
        <v>176</v>
      </c>
      <c r="D70" s="78" t="s">
        <v>97</v>
      </c>
      <c r="E70" s="78">
        <v>10</v>
      </c>
      <c r="F70" s="19"/>
      <c r="G70" s="19"/>
      <c r="H70" s="20"/>
      <c r="I70" s="20"/>
      <c r="J70" s="20"/>
      <c r="K70" s="20"/>
      <c r="L70" s="20"/>
      <c r="M70" s="20"/>
      <c r="N70" s="20"/>
      <c r="O70" s="20"/>
      <c r="P70" s="20"/>
    </row>
    <row r="71" spans="1:23" x14ac:dyDescent="0.25">
      <c r="A71" s="76" t="s">
        <v>155</v>
      </c>
      <c r="B71" s="76"/>
      <c r="C71" s="77" t="s">
        <v>177</v>
      </c>
      <c r="D71" s="78" t="s">
        <v>167</v>
      </c>
      <c r="E71" s="78">
        <v>1</v>
      </c>
      <c r="F71" s="19"/>
      <c r="G71" s="19"/>
      <c r="H71" s="20"/>
      <c r="I71" s="20"/>
      <c r="J71" s="20"/>
      <c r="K71" s="20"/>
      <c r="L71" s="20"/>
      <c r="M71" s="20"/>
      <c r="N71" s="20"/>
      <c r="O71" s="20"/>
      <c r="P71" s="20"/>
    </row>
    <row r="72" spans="1:23" x14ac:dyDescent="0.25">
      <c r="A72" s="76" t="s">
        <v>156</v>
      </c>
      <c r="B72" s="76"/>
      <c r="C72" s="77" t="s">
        <v>178</v>
      </c>
      <c r="D72" s="78" t="s">
        <v>172</v>
      </c>
      <c r="E72" s="78">
        <v>5</v>
      </c>
      <c r="F72" s="19"/>
      <c r="G72" s="19"/>
      <c r="H72" s="20"/>
      <c r="I72" s="20"/>
      <c r="J72" s="20"/>
      <c r="K72" s="20"/>
      <c r="L72" s="20"/>
      <c r="M72" s="20"/>
      <c r="N72" s="20"/>
      <c r="O72" s="20"/>
      <c r="P72" s="20"/>
    </row>
    <row r="73" spans="1:23" x14ac:dyDescent="0.25">
      <c r="A73" s="76" t="s">
        <v>157</v>
      </c>
      <c r="B73" s="76"/>
      <c r="C73" s="77" t="s">
        <v>179</v>
      </c>
      <c r="D73" s="78" t="s">
        <v>180</v>
      </c>
      <c r="E73" s="78">
        <v>10</v>
      </c>
      <c r="F73" s="19"/>
      <c r="G73" s="19"/>
      <c r="H73" s="20"/>
      <c r="I73" s="20"/>
      <c r="J73" s="20"/>
      <c r="K73" s="20"/>
      <c r="L73" s="20"/>
      <c r="M73" s="20"/>
      <c r="N73" s="20"/>
      <c r="O73" s="20"/>
      <c r="P73" s="20"/>
    </row>
    <row r="74" spans="1:23" x14ac:dyDescent="0.25">
      <c r="A74" s="76" t="s">
        <v>158</v>
      </c>
      <c r="B74" s="76"/>
      <c r="C74" s="77" t="s">
        <v>181</v>
      </c>
      <c r="D74" s="78" t="s">
        <v>167</v>
      </c>
      <c r="E74" s="78">
        <v>1</v>
      </c>
      <c r="F74" s="19"/>
      <c r="G74" s="19"/>
      <c r="H74" s="20"/>
      <c r="I74" s="20"/>
      <c r="J74" s="20"/>
      <c r="K74" s="20"/>
      <c r="L74" s="20"/>
      <c r="M74" s="20"/>
      <c r="N74" s="20"/>
      <c r="O74" s="20"/>
      <c r="P74" s="20"/>
      <c r="Q74" s="101"/>
      <c r="R74" s="102"/>
      <c r="S74" s="102"/>
      <c r="T74" s="102"/>
      <c r="U74" s="102"/>
      <c r="V74" s="102"/>
      <c r="W74" s="102"/>
    </row>
    <row r="75" spans="1:23" x14ac:dyDescent="0.25">
      <c r="A75" s="68"/>
      <c r="B75" s="68"/>
      <c r="C75" s="69" t="s">
        <v>134</v>
      </c>
      <c r="D75" s="70"/>
      <c r="E75" s="70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1:23" x14ac:dyDescent="0.25">
      <c r="A76" s="73" t="s">
        <v>159</v>
      </c>
      <c r="B76" s="73"/>
      <c r="C76" s="74" t="s">
        <v>135</v>
      </c>
      <c r="D76" s="18" t="s">
        <v>97</v>
      </c>
      <c r="E76" s="18">
        <v>135</v>
      </c>
      <c r="F76" s="19"/>
      <c r="G76" s="19"/>
      <c r="H76" s="20"/>
      <c r="I76" s="20"/>
      <c r="J76" s="20"/>
      <c r="K76" s="20"/>
      <c r="L76" s="20"/>
      <c r="M76" s="20"/>
      <c r="N76" s="20"/>
      <c r="O76" s="20"/>
      <c r="P76" s="20"/>
    </row>
    <row r="77" spans="1:23" x14ac:dyDescent="0.25">
      <c r="A77" s="73" t="s">
        <v>182</v>
      </c>
      <c r="B77" s="73"/>
      <c r="C77" s="74" t="s">
        <v>136</v>
      </c>
      <c r="D77" s="18" t="s">
        <v>97</v>
      </c>
      <c r="E77" s="18">
        <v>95</v>
      </c>
      <c r="F77" s="19"/>
      <c r="G77" s="19"/>
      <c r="H77" s="20"/>
      <c r="I77" s="20"/>
      <c r="J77" s="20"/>
      <c r="K77" s="20"/>
      <c r="L77" s="20"/>
      <c r="M77" s="20"/>
      <c r="N77" s="20"/>
      <c r="O77" s="20"/>
      <c r="P77" s="20"/>
    </row>
    <row r="78" spans="1:23" x14ac:dyDescent="0.25">
      <c r="A78" s="73" t="s">
        <v>183</v>
      </c>
      <c r="B78" s="73"/>
      <c r="C78" s="74" t="s">
        <v>137</v>
      </c>
      <c r="D78" s="18" t="s">
        <v>83</v>
      </c>
      <c r="E78" s="18">
        <v>1</v>
      </c>
      <c r="F78" s="19"/>
      <c r="G78" s="19"/>
      <c r="H78" s="20"/>
      <c r="I78" s="20"/>
      <c r="J78" s="20"/>
      <c r="K78" s="20"/>
      <c r="L78" s="20"/>
      <c r="M78" s="20"/>
      <c r="N78" s="20"/>
      <c r="O78" s="20"/>
      <c r="P78" s="20"/>
    </row>
    <row r="79" spans="1:23" x14ac:dyDescent="0.25">
      <c r="A79" s="73" t="s">
        <v>184</v>
      </c>
      <c r="B79" s="73"/>
      <c r="C79" s="74" t="s">
        <v>164</v>
      </c>
      <c r="D79" s="18" t="s">
        <v>40</v>
      </c>
      <c r="E79" s="18">
        <v>5</v>
      </c>
      <c r="F79" s="19"/>
      <c r="G79" s="19"/>
      <c r="H79" s="20"/>
      <c r="I79" s="20"/>
      <c r="J79" s="20"/>
      <c r="K79" s="20"/>
      <c r="L79" s="20"/>
      <c r="M79" s="20"/>
      <c r="N79" s="20"/>
      <c r="O79" s="20"/>
      <c r="P79" s="20"/>
    </row>
    <row r="80" spans="1:23" x14ac:dyDescent="0.25">
      <c r="A80" s="73" t="s">
        <v>185</v>
      </c>
      <c r="B80" s="73"/>
      <c r="C80" s="74" t="s">
        <v>161</v>
      </c>
      <c r="D80" s="18" t="s">
        <v>40</v>
      </c>
      <c r="E80" s="18">
        <v>7</v>
      </c>
      <c r="F80" s="19"/>
      <c r="G80" s="19"/>
      <c r="H80" s="20"/>
      <c r="I80" s="20"/>
      <c r="J80" s="20"/>
      <c r="K80" s="20"/>
      <c r="L80" s="20"/>
      <c r="M80" s="20"/>
      <c r="N80" s="20"/>
      <c r="O80" s="20"/>
      <c r="P80" s="20"/>
    </row>
    <row r="81" spans="1:20" x14ac:dyDescent="0.25">
      <c r="A81" s="73" t="s">
        <v>186</v>
      </c>
      <c r="B81" s="73"/>
      <c r="C81" s="74" t="s">
        <v>139</v>
      </c>
      <c r="D81" s="18" t="s">
        <v>40</v>
      </c>
      <c r="E81" s="18">
        <v>9</v>
      </c>
      <c r="F81" s="19"/>
      <c r="G81" s="19"/>
      <c r="H81" s="20"/>
      <c r="I81" s="20"/>
      <c r="J81" s="20"/>
      <c r="K81" s="20"/>
      <c r="L81" s="20"/>
      <c r="M81" s="20"/>
      <c r="N81" s="20"/>
      <c r="O81" s="20"/>
      <c r="P81" s="20"/>
    </row>
    <row r="82" spans="1:20" x14ac:dyDescent="0.25">
      <c r="A82" s="73" t="s">
        <v>187</v>
      </c>
      <c r="B82" s="73"/>
      <c r="C82" s="74" t="s">
        <v>140</v>
      </c>
      <c r="D82" s="18" t="s">
        <v>40</v>
      </c>
      <c r="E82" s="18">
        <v>5</v>
      </c>
      <c r="F82" s="19"/>
      <c r="G82" s="19"/>
      <c r="H82" s="20"/>
      <c r="I82" s="20"/>
      <c r="J82" s="20"/>
      <c r="K82" s="20"/>
      <c r="L82" s="20"/>
      <c r="M82" s="20"/>
      <c r="N82" s="20"/>
      <c r="O82" s="20"/>
      <c r="P82" s="20"/>
    </row>
    <row r="83" spans="1:20" x14ac:dyDescent="0.25">
      <c r="A83" s="73" t="s">
        <v>188</v>
      </c>
      <c r="B83" s="73"/>
      <c r="C83" s="74" t="s">
        <v>138</v>
      </c>
      <c r="D83" s="18" t="s">
        <v>40</v>
      </c>
      <c r="E83" s="18">
        <v>5</v>
      </c>
      <c r="F83" s="19"/>
      <c r="G83" s="19"/>
      <c r="H83" s="20"/>
      <c r="I83" s="20"/>
      <c r="J83" s="20"/>
      <c r="K83" s="20"/>
      <c r="L83" s="20"/>
      <c r="M83" s="20"/>
      <c r="N83" s="20"/>
      <c r="O83" s="20"/>
      <c r="P83" s="20"/>
    </row>
    <row r="84" spans="1:20" ht="15.75" customHeight="1" x14ac:dyDescent="0.25">
      <c r="A84" s="73" t="s">
        <v>189</v>
      </c>
      <c r="B84" s="73"/>
      <c r="C84" s="74" t="s">
        <v>141</v>
      </c>
      <c r="D84" s="18" t="s">
        <v>40</v>
      </c>
      <c r="E84" s="18">
        <v>4</v>
      </c>
      <c r="F84" s="19"/>
      <c r="G84" s="19"/>
      <c r="H84" s="20"/>
      <c r="I84" s="20"/>
      <c r="J84" s="20"/>
      <c r="K84" s="20"/>
      <c r="L84" s="20"/>
      <c r="M84" s="20"/>
      <c r="N84" s="20"/>
      <c r="O84" s="20"/>
      <c r="P84" s="20"/>
    </row>
    <row r="85" spans="1:20" ht="16.5" customHeight="1" x14ac:dyDescent="0.25">
      <c r="A85" s="73" t="s">
        <v>190</v>
      </c>
      <c r="B85" s="73"/>
      <c r="C85" s="74" t="s">
        <v>142</v>
      </c>
      <c r="D85" s="18" t="s">
        <v>40</v>
      </c>
      <c r="E85" s="18">
        <v>3</v>
      </c>
      <c r="F85" s="19"/>
      <c r="G85" s="19"/>
      <c r="H85" s="20"/>
      <c r="I85" s="20"/>
      <c r="J85" s="20"/>
      <c r="K85" s="20"/>
      <c r="L85" s="20"/>
      <c r="M85" s="20"/>
      <c r="N85" s="20"/>
      <c r="O85" s="20"/>
      <c r="P85" s="20"/>
    </row>
    <row r="86" spans="1:20" ht="30.75" customHeight="1" x14ac:dyDescent="0.25">
      <c r="A86" s="73" t="s">
        <v>191</v>
      </c>
      <c r="B86" s="73"/>
      <c r="C86" s="74" t="s">
        <v>143</v>
      </c>
      <c r="D86" s="18" t="s">
        <v>40</v>
      </c>
      <c r="E86" s="18">
        <v>2</v>
      </c>
      <c r="F86" s="19"/>
      <c r="G86" s="19"/>
      <c r="H86" s="20"/>
      <c r="I86" s="20"/>
      <c r="J86" s="20"/>
      <c r="K86" s="20"/>
      <c r="L86" s="20"/>
      <c r="M86" s="20"/>
      <c r="N86" s="20"/>
      <c r="O86" s="20"/>
      <c r="P86" s="20"/>
    </row>
    <row r="87" spans="1:20" ht="15.75" customHeight="1" x14ac:dyDescent="0.25">
      <c r="A87" s="73" t="s">
        <v>192</v>
      </c>
      <c r="B87" s="73"/>
      <c r="C87" s="74" t="s">
        <v>149</v>
      </c>
      <c r="D87" s="18" t="s">
        <v>40</v>
      </c>
      <c r="E87" s="18">
        <v>4</v>
      </c>
      <c r="F87" s="19"/>
      <c r="G87" s="19"/>
      <c r="H87" s="20"/>
      <c r="I87" s="20"/>
      <c r="J87" s="20"/>
      <c r="K87" s="20"/>
      <c r="L87" s="20"/>
      <c r="M87" s="20"/>
      <c r="N87" s="20"/>
      <c r="O87" s="20"/>
      <c r="P87" s="20"/>
    </row>
    <row r="88" spans="1:20" ht="15.75" customHeight="1" x14ac:dyDescent="0.25">
      <c r="A88" s="73" t="s">
        <v>193</v>
      </c>
      <c r="B88" s="73"/>
      <c r="C88" s="74" t="s">
        <v>150</v>
      </c>
      <c r="D88" s="18" t="s">
        <v>40</v>
      </c>
      <c r="E88" s="18">
        <v>2</v>
      </c>
      <c r="F88" s="19"/>
      <c r="G88" s="19"/>
      <c r="H88" s="20"/>
      <c r="I88" s="20"/>
      <c r="J88" s="20"/>
      <c r="K88" s="20"/>
      <c r="L88" s="20"/>
      <c r="M88" s="20"/>
      <c r="N88" s="20"/>
      <c r="O88" s="20"/>
      <c r="P88" s="20"/>
    </row>
    <row r="89" spans="1:20" ht="27.75" customHeight="1" x14ac:dyDescent="0.25">
      <c r="A89" s="73" t="s">
        <v>194</v>
      </c>
      <c r="B89" s="73"/>
      <c r="C89" s="74" t="s">
        <v>151</v>
      </c>
      <c r="D89" s="18" t="s">
        <v>40</v>
      </c>
      <c r="E89" s="18">
        <v>1</v>
      </c>
      <c r="F89" s="19"/>
      <c r="G89" s="19"/>
      <c r="H89" s="20"/>
      <c r="I89" s="20"/>
      <c r="J89" s="20"/>
      <c r="K89" s="20"/>
      <c r="L89" s="20"/>
      <c r="M89" s="20"/>
      <c r="N89" s="20"/>
      <c r="O89" s="20"/>
      <c r="P89" s="20"/>
    </row>
    <row r="90" spans="1:20" ht="28.5" customHeight="1" x14ac:dyDescent="0.25">
      <c r="A90" s="73" t="s">
        <v>195</v>
      </c>
      <c r="B90" s="73"/>
      <c r="C90" s="74" t="s">
        <v>152</v>
      </c>
      <c r="D90" s="18" t="s">
        <v>40</v>
      </c>
      <c r="E90" s="18">
        <v>2</v>
      </c>
      <c r="F90" s="19"/>
      <c r="G90" s="19"/>
      <c r="H90" s="20"/>
      <c r="I90" s="20"/>
      <c r="J90" s="20"/>
      <c r="K90" s="20"/>
      <c r="L90" s="20"/>
      <c r="M90" s="20"/>
      <c r="N90" s="20"/>
      <c r="O90" s="20"/>
      <c r="P90" s="20"/>
    </row>
    <row r="91" spans="1:20" ht="29.25" customHeight="1" x14ac:dyDescent="0.25">
      <c r="A91" s="73" t="s">
        <v>196</v>
      </c>
      <c r="B91" s="73"/>
      <c r="C91" s="74" t="s">
        <v>153</v>
      </c>
      <c r="D91" s="18" t="s">
        <v>40</v>
      </c>
      <c r="E91" s="18">
        <v>1</v>
      </c>
      <c r="F91" s="19"/>
      <c r="G91" s="19"/>
      <c r="H91" s="20"/>
      <c r="I91" s="20"/>
      <c r="J91" s="20"/>
      <c r="K91" s="20"/>
      <c r="L91" s="20"/>
      <c r="M91" s="20"/>
      <c r="N91" s="20"/>
      <c r="O91" s="20"/>
      <c r="P91" s="20"/>
    </row>
    <row r="92" spans="1:20" ht="15.75" customHeight="1" x14ac:dyDescent="0.25">
      <c r="A92" s="73" t="s">
        <v>197</v>
      </c>
      <c r="B92" s="73"/>
      <c r="C92" s="74" t="s">
        <v>148</v>
      </c>
      <c r="D92" s="18" t="s">
        <v>83</v>
      </c>
      <c r="E92" s="18">
        <v>1</v>
      </c>
      <c r="F92" s="19"/>
      <c r="G92" s="19"/>
      <c r="H92" s="20"/>
      <c r="I92" s="20"/>
      <c r="J92" s="20"/>
      <c r="K92" s="20"/>
      <c r="L92" s="20"/>
      <c r="M92" s="20"/>
      <c r="N92" s="20"/>
      <c r="O92" s="20"/>
      <c r="P92" s="20"/>
    </row>
    <row r="93" spans="1:20" ht="31.2" x14ac:dyDescent="0.25">
      <c r="A93" s="73" t="s">
        <v>198</v>
      </c>
      <c r="B93" s="73"/>
      <c r="C93" s="74" t="s">
        <v>206</v>
      </c>
      <c r="D93" s="18" t="s">
        <v>83</v>
      </c>
      <c r="E93" s="18">
        <v>1</v>
      </c>
      <c r="F93" s="19"/>
      <c r="G93" s="19"/>
      <c r="H93" s="20"/>
      <c r="I93" s="20"/>
      <c r="J93" s="20"/>
      <c r="K93" s="20"/>
      <c r="L93" s="20"/>
      <c r="M93" s="20"/>
      <c r="N93" s="20"/>
      <c r="O93" s="20"/>
      <c r="P93" s="20"/>
      <c r="Q93" s="101"/>
      <c r="R93" s="102"/>
      <c r="S93" s="102"/>
      <c r="T93" s="102"/>
    </row>
    <row r="94" spans="1:20" x14ac:dyDescent="0.25">
      <c r="A94" s="68"/>
      <c r="B94" s="68"/>
      <c r="C94" s="69" t="s">
        <v>95</v>
      </c>
      <c r="D94" s="70"/>
      <c r="E94" s="70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</row>
    <row r="95" spans="1:20" ht="46.8" x14ac:dyDescent="0.25">
      <c r="A95" s="73" t="s">
        <v>199</v>
      </c>
      <c r="B95" s="73"/>
      <c r="C95" s="74" t="s">
        <v>160</v>
      </c>
      <c r="D95" s="18" t="s">
        <v>97</v>
      </c>
      <c r="E95" s="18">
        <v>2.9</v>
      </c>
      <c r="F95" s="19"/>
      <c r="G95" s="19"/>
      <c r="H95" s="20"/>
      <c r="I95" s="20"/>
      <c r="J95" s="20"/>
      <c r="K95" s="20"/>
      <c r="L95" s="20"/>
      <c r="M95" s="20"/>
      <c r="N95" s="20"/>
      <c r="O95" s="20"/>
      <c r="P95" s="20"/>
      <c r="Q95" s="101"/>
      <c r="R95" s="106"/>
    </row>
    <row r="96" spans="1:20" ht="31.2" x14ac:dyDescent="0.25">
      <c r="A96" s="88">
        <v>74</v>
      </c>
      <c r="B96" s="73"/>
      <c r="C96" s="86" t="s">
        <v>213</v>
      </c>
      <c r="D96" s="87" t="s">
        <v>83</v>
      </c>
      <c r="E96" s="18">
        <v>1</v>
      </c>
      <c r="F96" s="19"/>
      <c r="G96" s="19"/>
      <c r="H96" s="20"/>
      <c r="I96" s="20"/>
      <c r="J96" s="20"/>
      <c r="K96" s="20"/>
      <c r="L96" s="20"/>
      <c r="M96" s="20"/>
      <c r="N96" s="20"/>
      <c r="O96" s="20"/>
      <c r="P96" s="20"/>
      <c r="Q96" s="84"/>
      <c r="R96" s="85"/>
    </row>
    <row r="97" spans="1:18" ht="31.2" x14ac:dyDescent="0.25">
      <c r="A97" s="88">
        <v>75</v>
      </c>
      <c r="B97" s="73"/>
      <c r="C97" s="86" t="s">
        <v>214</v>
      </c>
      <c r="D97" s="87" t="s">
        <v>83</v>
      </c>
      <c r="E97" s="18">
        <v>1</v>
      </c>
      <c r="F97" s="19"/>
      <c r="G97" s="19"/>
      <c r="H97" s="20"/>
      <c r="I97" s="20"/>
      <c r="J97" s="20"/>
      <c r="K97" s="20"/>
      <c r="L97" s="20"/>
      <c r="M97" s="20"/>
      <c r="N97" s="20"/>
      <c r="O97" s="20"/>
      <c r="P97" s="20"/>
      <c r="Q97" s="84"/>
      <c r="R97" s="85"/>
    </row>
    <row r="98" spans="1:18" x14ac:dyDescent="0.25">
      <c r="A98" s="88">
        <v>76</v>
      </c>
      <c r="B98" s="73"/>
      <c r="C98" s="86" t="s">
        <v>215</v>
      </c>
      <c r="D98" s="87" t="s">
        <v>83</v>
      </c>
      <c r="E98" s="18">
        <v>1</v>
      </c>
      <c r="F98" s="19"/>
      <c r="G98" s="19"/>
      <c r="H98" s="20"/>
      <c r="I98" s="20"/>
      <c r="J98" s="20"/>
      <c r="K98" s="20"/>
      <c r="L98" s="20"/>
      <c r="M98" s="20"/>
      <c r="N98" s="20"/>
      <c r="O98" s="20"/>
      <c r="P98" s="20"/>
      <c r="Q98" s="84"/>
      <c r="R98" s="85"/>
    </row>
    <row r="99" spans="1:18" ht="31.2" x14ac:dyDescent="0.25">
      <c r="A99" s="88">
        <v>77</v>
      </c>
      <c r="B99" s="73"/>
      <c r="C99" s="74" t="s">
        <v>132</v>
      </c>
      <c r="D99" s="18" t="s">
        <v>83</v>
      </c>
      <c r="E99" s="18">
        <v>1</v>
      </c>
      <c r="F99" s="19"/>
      <c r="G99" s="19"/>
      <c r="H99" s="20"/>
      <c r="I99" s="20"/>
      <c r="J99" s="20"/>
      <c r="K99" s="20"/>
      <c r="L99" s="20"/>
      <c r="M99" s="20"/>
      <c r="N99" s="20"/>
      <c r="O99" s="20"/>
      <c r="P99" s="20"/>
    </row>
    <row r="100" spans="1:18" ht="31.2" x14ac:dyDescent="0.25">
      <c r="A100" s="88">
        <v>78</v>
      </c>
      <c r="B100" s="73"/>
      <c r="C100" s="74" t="s">
        <v>133</v>
      </c>
      <c r="D100" s="18" t="s">
        <v>38</v>
      </c>
      <c r="E100" s="18">
        <f>(1.7+2.35+1.35+1.7)*2.5</f>
        <v>17.75</v>
      </c>
      <c r="F100" s="19"/>
      <c r="G100" s="19"/>
      <c r="H100" s="20"/>
      <c r="I100" s="20"/>
      <c r="J100" s="20"/>
      <c r="K100" s="20"/>
      <c r="L100" s="20"/>
      <c r="M100" s="20"/>
      <c r="N100" s="20"/>
      <c r="O100" s="20"/>
      <c r="P100" s="20"/>
      <c r="Q100" s="101"/>
      <c r="R100" s="106"/>
    </row>
    <row r="101" spans="1:18" ht="46.8" x14ac:dyDescent="0.25">
      <c r="A101" s="88">
        <v>79</v>
      </c>
      <c r="B101" s="73"/>
      <c r="C101" s="74" t="s">
        <v>216</v>
      </c>
      <c r="D101" s="18" t="s">
        <v>83</v>
      </c>
      <c r="E101" s="18">
        <v>1</v>
      </c>
      <c r="F101" s="19"/>
      <c r="G101" s="19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8" x14ac:dyDescent="0.25">
      <c r="A102" s="73"/>
      <c r="B102" s="73"/>
      <c r="C102" s="74"/>
      <c r="D102" s="18"/>
      <c r="E102" s="18"/>
      <c r="F102" s="19"/>
      <c r="G102" s="19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8" x14ac:dyDescent="0.25">
      <c r="A103" s="22"/>
      <c r="B103" s="22"/>
      <c r="C103" s="107" t="s">
        <v>203</v>
      </c>
      <c r="D103" s="108"/>
      <c r="E103" s="108"/>
      <c r="F103" s="108"/>
      <c r="G103" s="108"/>
      <c r="H103" s="108"/>
      <c r="I103" s="108"/>
      <c r="J103" s="108"/>
      <c r="K103" s="109"/>
      <c r="L103" s="23">
        <f>ROUND(SUM(L15:L101),2)</f>
        <v>0</v>
      </c>
      <c r="M103" s="23">
        <f>ROUND(SUM(M15:M101),2)</f>
        <v>0</v>
      </c>
      <c r="N103" s="23">
        <f>ROUND(SUM(N15:N101),2)</f>
        <v>0</v>
      </c>
      <c r="O103" s="23">
        <f>ROUND(SUM(O15:O101),2)</f>
        <v>0</v>
      </c>
      <c r="P103" s="23">
        <f>ROUND(SUM(P15:P101),2)</f>
        <v>0</v>
      </c>
    </row>
    <row r="107" spans="1:18" x14ac:dyDescent="0.25">
      <c r="C107" s="91" t="s">
        <v>207</v>
      </c>
      <c r="D107" s="91"/>
      <c r="E107" s="92"/>
      <c r="F107" s="92"/>
      <c r="G107" s="92"/>
      <c r="H107" s="92"/>
      <c r="I107" s="91" t="s">
        <v>208</v>
      </c>
      <c r="J107" s="91"/>
      <c r="K107" s="1"/>
      <c r="L107" s="2"/>
      <c r="M107" s="3"/>
      <c r="N107" s="3"/>
      <c r="O107" s="3"/>
    </row>
    <row r="108" spans="1:18" x14ac:dyDescent="0.25">
      <c r="C108" s="93" t="s">
        <v>209</v>
      </c>
      <c r="D108" s="93"/>
      <c r="E108" s="4"/>
      <c r="F108" s="5"/>
      <c r="G108" s="6"/>
      <c r="H108" s="7"/>
      <c r="I108" s="110" t="s">
        <v>209</v>
      </c>
      <c r="J108" s="110"/>
      <c r="K108" s="110"/>
      <c r="L108" s="110"/>
      <c r="M108" s="110"/>
      <c r="N108" s="7"/>
      <c r="O108" s="7"/>
    </row>
    <row r="109" spans="1:18" x14ac:dyDescent="0.25">
      <c r="C109" s="8"/>
      <c r="D109" s="8"/>
      <c r="E109" s="8"/>
      <c r="F109" s="5"/>
      <c r="G109" s="6"/>
      <c r="H109" s="7"/>
      <c r="I109" s="7"/>
      <c r="J109" s="7"/>
      <c r="K109" s="7"/>
      <c r="L109" s="7"/>
      <c r="M109" s="7"/>
      <c r="N109" s="7"/>
      <c r="O109" s="7"/>
    </row>
    <row r="110" spans="1:18" x14ac:dyDescent="0.25">
      <c r="C110" s="105"/>
      <c r="D110" s="105"/>
      <c r="E110" s="105"/>
      <c r="F110" s="5"/>
      <c r="G110" s="6"/>
      <c r="H110" s="7"/>
      <c r="I110" s="7"/>
      <c r="J110" s="7"/>
      <c r="K110" s="7"/>
      <c r="L110" s="7"/>
      <c r="M110" s="7"/>
      <c r="N110" s="7"/>
      <c r="O110" s="7"/>
    </row>
    <row r="116" spans="3:3" s="80" customFormat="1" x14ac:dyDescent="0.25">
      <c r="C116" s="79"/>
    </row>
  </sheetData>
  <sheetProtection selectLockedCells="1" selectUnlockedCells="1"/>
  <mergeCells count="25">
    <mergeCell ref="C110:E110"/>
    <mergeCell ref="Q100:R100"/>
    <mergeCell ref="Q95:R95"/>
    <mergeCell ref="Q93:T93"/>
    <mergeCell ref="C103:K103"/>
    <mergeCell ref="C107:D107"/>
    <mergeCell ref="E107:H107"/>
    <mergeCell ref="I107:J107"/>
    <mergeCell ref="C108:D108"/>
    <mergeCell ref="I108:M108"/>
    <mergeCell ref="Q74:W74"/>
    <mergeCell ref="A1:P1"/>
    <mergeCell ref="A2:P2"/>
    <mergeCell ref="A3:P3"/>
    <mergeCell ref="A11:A12"/>
    <mergeCell ref="B11:B12"/>
    <mergeCell ref="C11:C12"/>
    <mergeCell ref="D11:D12"/>
    <mergeCell ref="E11:E12"/>
    <mergeCell ref="F11:K11"/>
    <mergeCell ref="L11:P11"/>
    <mergeCell ref="M9:P9"/>
    <mergeCell ref="M8:O8"/>
    <mergeCell ref="A4:B4"/>
    <mergeCell ref="A5:B5"/>
  </mergeCells>
  <pageMargins left="0.39370078740157483" right="0.39370078740157483" top="0.98425196850393704" bottom="0.39370078740157483" header="0.51181102362204722" footer="0.51181102362204722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Koptāme</vt:lpstr>
      <vt:lpstr>Kopsavilkums 1</vt:lpstr>
      <vt:lpstr>1_Telpu atjaunošana</vt:lpstr>
      <vt:lpstr>'1_Telpu atjaunošana'!__xlnm.Print_Area</vt:lpstr>
      <vt:lpstr>'Kopsavilkums 1'!__xlnm.Print_Area</vt:lpstr>
      <vt:lpstr>Koptāme!__xlnm.Print_Area</vt:lpstr>
      <vt:lpstr>'1_Telpu atjaunošana'!Print_Area</vt:lpstr>
      <vt:lpstr>'Kopsavilkums 1'!Print_Area</vt:lpstr>
      <vt:lpstr>Koptāme!Print_Area</vt:lpstr>
      <vt:lpstr>'1_Telpu atjaunošana'!Print_Titles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Bruveris</dc:creator>
  <cp:lastModifiedBy>Anzelika Kanberga</cp:lastModifiedBy>
  <cp:lastPrinted>2018-10-01T09:12:52Z</cp:lastPrinted>
  <dcterms:created xsi:type="dcterms:W3CDTF">2018-08-14T08:07:39Z</dcterms:created>
  <dcterms:modified xsi:type="dcterms:W3CDTF">2019-01-31T13:25:05Z</dcterms:modified>
</cp:coreProperties>
</file>